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240" windowWidth="15000" windowHeight="13680" firstSheet="2" activeTab="2"/>
  </bookViews>
  <sheets>
    <sheet name="INSTRUCTIONS final" sheetId="1" r:id="rId1"/>
    <sheet name="INSTRUCTIONS red line" sheetId="2" r:id="rId2"/>
    <sheet name="SAMPLE TEMPLATE" sheetId="3" r:id="rId3"/>
    <sheet name="Most Likely" sheetId="4" r:id="rId4"/>
    <sheet name="Worst Case" sheetId="5" r:id="rId5"/>
  </sheets>
  <definedNames>
    <definedName name="_xlnm.Print_Area" localSheetId="0">'INSTRUCTIONS final'!$B$1:$S$101</definedName>
    <definedName name="_xlnm.Print_Area" localSheetId="1">'INSTRUCTIONS red line'!$B$1:$S$103</definedName>
    <definedName name="_xlnm.Print_Area" localSheetId="3">'Most Likely'!$B$2:$M$108</definedName>
    <definedName name="_xlnm.Print_Area" localSheetId="2">'SAMPLE TEMPLATE'!$B$2:$M$109</definedName>
    <definedName name="_xlnm.Print_Area" localSheetId="4">'Worst Case'!$B$2:$M$110</definedName>
  </definedNames>
  <calcPr fullCalcOnLoad="1"/>
</workbook>
</file>

<file path=xl/sharedStrings.xml><?xml version="1.0" encoding="utf-8"?>
<sst xmlns="http://schemas.openxmlformats.org/spreadsheetml/2006/main" count="538" uniqueCount="228">
  <si>
    <t>n/a</t>
  </si>
  <si>
    <t>n/a</t>
  </si>
  <si>
    <r>
      <t xml:space="preserve">III) Projected </t>
    </r>
    <r>
      <rPr>
        <b/>
        <sz val="11"/>
        <color indexed="8"/>
        <rFont val="Calibri"/>
        <family val="2"/>
      </rPr>
      <t>Capital Expenditures</t>
    </r>
  </si>
  <si>
    <r>
      <t xml:space="preserve">IV) </t>
    </r>
    <r>
      <rPr>
        <b/>
        <sz val="11"/>
        <color indexed="8"/>
        <rFont val="Calibri"/>
        <family val="2"/>
      </rPr>
      <t>Projected Assets &amp; Liabilities</t>
    </r>
  </si>
  <si>
    <t>= Sec. IV) (B+C): 
Prior Yr - Cur Yr</t>
  </si>
  <si>
    <t>F) Debt Adjustments</t>
  </si>
  <si>
    <t>III) Projected Capital Expenditures</t>
  </si>
  <si>
    <t>IV) Projected Assets &amp; Liabilities</t>
  </si>
  <si>
    <t>Start-up</t>
  </si>
  <si>
    <t>General Comments (Notes Regarding Assumptions Used, Significant Variances Between Years, etc.):</t>
  </si>
  <si>
    <t>Comments regarding how the Applicant plans to Fund operations:</t>
  </si>
  <si>
    <t>General Comments regarding contingencies:</t>
  </si>
  <si>
    <t xml:space="preserve"> </t>
  </si>
  <si>
    <t>Year 1</t>
  </si>
  <si>
    <t>Year 2</t>
  </si>
  <si>
    <t>Year 3</t>
  </si>
  <si>
    <t>Live / Operational</t>
  </si>
  <si>
    <t>Start-up Costs</t>
  </si>
  <si>
    <t>Comments / Notes</t>
  </si>
  <si>
    <t>D) Change in Non Cash Current Assets</t>
  </si>
  <si>
    <t>G) Other Adjustments</t>
  </si>
  <si>
    <t>n/a</t>
  </si>
  <si>
    <t>D) Change in Non-cash Current Assets</t>
  </si>
  <si>
    <t>A) Hardware</t>
  </si>
  <si>
    <t>B) Software</t>
  </si>
  <si>
    <t>C) Furniture &amp; Equipment</t>
  </si>
  <si>
    <t>C) Capital expenditures</t>
  </si>
  <si>
    <t>B) Registration fee</t>
  </si>
  <si>
    <t>Variable Costs:
-Start Up equals all labor plus 75% of marketing.
-Years 1 through 3 equal 75% of all labor plus 50% of Marketing, and 30% of G&amp;A and Other costs</t>
  </si>
  <si>
    <t>B) Accounts receivable</t>
  </si>
  <si>
    <t>C) Other current assets</t>
  </si>
  <si>
    <t>A) Cash</t>
  </si>
  <si>
    <r>
      <t xml:space="preserve">VI) </t>
    </r>
    <r>
      <rPr>
        <b/>
        <sz val="11"/>
        <color indexed="8"/>
        <rFont val="Calibri"/>
        <family val="2"/>
      </rPr>
      <t>Sources of funds</t>
    </r>
  </si>
  <si>
    <t xml:space="preserve">-Hardware &amp; Software have a useful life of 3 years
</t>
  </si>
  <si>
    <t>-Furniture &amp; other equipment have a useful life of 5 years</t>
  </si>
  <si>
    <t>i) Marketing Labor</t>
  </si>
  <si>
    <t>ii) Customer Support Labor</t>
  </si>
  <si>
    <t>iii) Technical Labor</t>
  </si>
  <si>
    <t>C) Furniture &amp; Other Equipment</t>
  </si>
  <si>
    <t>E) Change in Total Current Liabilities</t>
  </si>
  <si>
    <t>The $41k in Start Up Costs represents an offset of the Accounts Payable reflected in the Projected balance sheet.  Subsequent years are based on changes in Current Liabilities where Prior Year is subtracted from the Current year</t>
  </si>
  <si>
    <t>A) Debt:</t>
  </si>
  <si>
    <t>B) Equity:</t>
  </si>
  <si>
    <t>C) Total Sources of funds</t>
  </si>
  <si>
    <r>
      <t xml:space="preserve">TLD Applicant -- Financial Projections : </t>
    </r>
    <r>
      <rPr>
        <b/>
        <sz val="24"/>
        <color indexed="8"/>
        <rFont val="Calibri"/>
        <family val="2"/>
      </rPr>
      <t>Instructions</t>
    </r>
  </si>
  <si>
    <t>Comments / Notes</t>
  </si>
  <si>
    <t>n/a</t>
  </si>
  <si>
    <t>Fixed Costs: equals Total Costs less Variable Costs</t>
  </si>
  <si>
    <t>E) Accounts payable</t>
  </si>
  <si>
    <t>A * B</t>
  </si>
  <si>
    <t>H) Facilities</t>
  </si>
  <si>
    <t>Sec.</t>
  </si>
  <si>
    <t>E) Accounts payable</t>
  </si>
  <si>
    <t>Reference / Formula</t>
  </si>
  <si>
    <t>F) Labor:</t>
  </si>
  <si>
    <t>G) Marketing</t>
  </si>
  <si>
    <t>H) Facilities</t>
  </si>
  <si>
    <t>I) General &amp; Administrative</t>
  </si>
  <si>
    <t>J) Interest and Taxes</t>
  </si>
  <si>
    <t>Reference / Formula</t>
  </si>
  <si>
    <t>C) Total Sources of funds</t>
  </si>
  <si>
    <t>i) On-hand at time of application</t>
  </si>
  <si>
    <t>i) Marketing Labor</t>
  </si>
  <si>
    <t>iii) Technical Labor</t>
  </si>
  <si>
    <t>E) Change in Total Current Liabilities</t>
  </si>
  <si>
    <t>C) Current Year Capital expenditures</t>
  </si>
  <si>
    <t>n/a</t>
  </si>
  <si>
    <t>Principal payments on the line of credit with XYZ Bank will not be incurred until Year 5.  Interest will be paid as incurred and is reflected in Sec I) J.</t>
  </si>
  <si>
    <t>D) Total current assets</t>
  </si>
  <si>
    <t>ii) Contingent and/or committed but not yet on-hand</t>
  </si>
  <si>
    <t>VI) Sources of funds</t>
  </si>
  <si>
    <t>We do not anticipate significant increases in Registration Fees subsequent to year 3.</t>
  </si>
  <si>
    <t>Costs are further detailed and explained in response to question 47.</t>
  </si>
  <si>
    <t>See below for comments on funding. Revenues are further detailed and explained in response to question 48.</t>
  </si>
  <si>
    <t xml:space="preserve">We have recently negotiated a line of credit with XYZ Bank (a copy of the fully executed line of credit agreement has been included with our application) and this funding will allow us to purchase necessary equipment and pay for employees and other Operating Costs during our start-up period and the first few years of operations.  We expect that our business operation will be self funded (i.e., revenue from operations will cover all anticipated costs and capital expenditures) by the second half of our second year in operation; we also expect to become profitable with positive cash flow in year three. </t>
  </si>
  <si>
    <t>Comments regarding how the Applicant plans to fund operations:</t>
  </si>
  <si>
    <t>In local currency (unless noted otherwise)</t>
  </si>
  <si>
    <t>CHECK</t>
  </si>
  <si>
    <t>Provide name of local currency used.</t>
  </si>
  <si>
    <t>Check that II) C equals I) N.</t>
  </si>
  <si>
    <t>J) 3-year Reserve</t>
  </si>
  <si>
    <t>K) Other Long-term Assets</t>
  </si>
  <si>
    <t>L) Total Long-term Assets</t>
  </si>
  <si>
    <t>Provide a list and associated cost for each outsourced function.</t>
  </si>
  <si>
    <t>{list type of activities being outsourced}</t>
  </si>
  <si>
    <t>Hot site maintenance</t>
  </si>
  <si>
    <t>D) Registry Data Escrow</t>
  </si>
  <si>
    <t>E) Maintenance of Zone in accordance with DNSSEC</t>
  </si>
  <si>
    <t>F) Other</t>
  </si>
  <si>
    <t>Note: ICANN is working on cost model that will be provided at a later date</t>
  </si>
  <si>
    <t>A) Operation of SRS</t>
  </si>
  <si>
    <t>B) Provision of Whois</t>
  </si>
  <si>
    <t>C) DNS Resolution for Registered Domain Names</t>
  </si>
  <si>
    <t>Commensurate with Question 24</t>
  </si>
  <si>
    <t>Commensurate with Question 26</t>
  </si>
  <si>
    <t>Commensurate with Question 35</t>
  </si>
  <si>
    <t>Commensurate with Question 38</t>
  </si>
  <si>
    <t>Commensurate with Question 43</t>
  </si>
  <si>
    <t>Outsourcing hot site to ABC Company, cost based on number of servers hosted and customer support</t>
  </si>
  <si>
    <t>Critical Registry Functions</t>
  </si>
  <si>
    <t>i)</t>
  </si>
  <si>
    <t>ii)</t>
  </si>
  <si>
    <t>iii)</t>
  </si>
  <si>
    <t>iv)</t>
  </si>
  <si>
    <t>v)</t>
  </si>
  <si>
    <t>vi)</t>
  </si>
  <si>
    <t>H) 3-year Total</t>
  </si>
  <si>
    <t>= IIb) H)</t>
  </si>
  <si>
    <t>D) Outsourcing Capital Expenditures, if any (list the type of capital expenditures)</t>
  </si>
  <si>
    <t xml:space="preserve">i) </t>
  </si>
  <si>
    <t xml:space="preserve">iv) </t>
  </si>
  <si>
    <t xml:space="preserve">v) </t>
  </si>
  <si>
    <t xml:space="preserve">vi) </t>
  </si>
  <si>
    <t>L) Outsourcing Operating Costs</t>
  </si>
  <si>
    <t>M) Other Operating costs</t>
  </si>
  <si>
    <t>A) Total Variable Operating Costs</t>
  </si>
  <si>
    <t>B) Total Fixed Operating Costs</t>
  </si>
  <si>
    <t>H) 3-year total</t>
  </si>
  <si>
    <t>D) Outsourcing Capital Expenditure, if any</t>
  </si>
  <si>
    <r>
      <rPr>
        <b/>
        <sz val="11"/>
        <color indexed="8"/>
        <rFont val="Calibri"/>
        <family val="2"/>
      </rPr>
      <t>E</t>
    </r>
    <r>
      <rPr>
        <b/>
        <sz val="11"/>
        <color indexed="8"/>
        <rFont val="Calibri"/>
        <family val="2"/>
      </rPr>
      <t>) Other</t>
    </r>
    <r>
      <rPr>
        <b/>
        <sz val="11"/>
        <color indexed="8"/>
        <rFont val="Calibri"/>
        <family val="2"/>
      </rPr>
      <t xml:space="preserve"> Capital Expenditures</t>
    </r>
  </si>
  <si>
    <t>F) Total Capital Expenditures</t>
  </si>
  <si>
    <t>F) Short term debt</t>
  </si>
  <si>
    <t>G) Other current liabilities</t>
  </si>
  <si>
    <t>H) Total Current Liabilities</t>
  </si>
  <si>
    <t>I) Total Property, Plant &amp; Equipment (PP&amp;E)</t>
  </si>
  <si>
    <t>J) 3-year reserve</t>
  </si>
  <si>
    <t>L) Total Long Term Assets</t>
  </si>
  <si>
    <t>K) Other long term assets</t>
  </si>
  <si>
    <t>M) Total Long Term Debt</t>
  </si>
  <si>
    <r>
      <t xml:space="preserve">V) Projected </t>
    </r>
    <r>
      <rPr>
        <b/>
        <sz val="11"/>
        <color indexed="8"/>
        <rFont val="Calibri"/>
        <family val="2"/>
      </rPr>
      <t>Cash flow (excluding 3-year reserve)</t>
    </r>
  </si>
  <si>
    <t>H) Net Projected Cash Flow</t>
  </si>
  <si>
    <t>H) Projected Net Cash flow</t>
  </si>
  <si>
    <r>
      <rPr>
        <b/>
        <sz val="18"/>
        <color indexed="8"/>
        <rFont val="Calibri"/>
        <family val="2"/>
      </rPr>
      <t>Template 1</t>
    </r>
    <r>
      <rPr>
        <sz val="18"/>
        <color indexed="8"/>
        <rFont val="Calibri"/>
        <family val="2"/>
      </rPr>
      <t xml:space="preserve"> - Financial Projections: </t>
    </r>
    <r>
      <rPr>
        <b/>
        <sz val="18"/>
        <color indexed="8"/>
        <rFont val="Calibri"/>
        <family val="2"/>
      </rPr>
      <t>Most Likely</t>
    </r>
  </si>
  <si>
    <t>D) Total Current Assets</t>
  </si>
  <si>
    <t>F) Short-term Debt</t>
  </si>
  <si>
    <t>V) Projected Cash flow (excl. 3-year Reserve)</t>
  </si>
  <si>
    <r>
      <rPr>
        <b/>
        <sz val="18"/>
        <color indexed="8"/>
        <rFont val="Calibri"/>
        <family val="2"/>
      </rPr>
      <t>Template 2</t>
    </r>
    <r>
      <rPr>
        <sz val="18"/>
        <color indexed="8"/>
        <rFont val="Calibri"/>
        <family val="2"/>
      </rPr>
      <t xml:space="preserve"> - Financial Projections: </t>
    </r>
    <r>
      <rPr>
        <b/>
        <sz val="18"/>
        <color indexed="8"/>
        <rFont val="Calibri"/>
        <family val="2"/>
      </rPr>
      <t>Worst Case</t>
    </r>
  </si>
  <si>
    <t>Provide a description of the outsourced activities and how costs were determined</t>
  </si>
  <si>
    <t>List and describe each identifiable type of outsourcing.</t>
  </si>
  <si>
    <t>D) Other revenue cash inflows</t>
  </si>
  <si>
    <t>K) Depreciation</t>
  </si>
  <si>
    <t>B) Add depreciation</t>
  </si>
  <si>
    <r>
      <rPr>
        <b/>
        <sz val="11"/>
        <color indexed="8"/>
        <rFont val="Calibri"/>
        <family val="2"/>
      </rPr>
      <t xml:space="preserve">N) Total Operating </t>
    </r>
    <r>
      <rPr>
        <b/>
        <strike/>
        <sz val="11"/>
        <color indexed="8"/>
        <rFont val="Calibri"/>
        <family val="2"/>
      </rPr>
      <t xml:space="preserve">Costs </t>
    </r>
    <r>
      <rPr>
        <b/>
        <sz val="11"/>
        <color indexed="15"/>
        <rFont val="Calibri"/>
        <family val="2"/>
      </rPr>
      <t>Cash Outflows</t>
    </r>
  </si>
  <si>
    <r>
      <t>O</t>
    </r>
    <r>
      <rPr>
        <b/>
        <sz val="11"/>
        <color indexed="8"/>
        <rFont val="Calibri"/>
        <family val="2"/>
      </rPr>
      <t xml:space="preserve">) Projected </t>
    </r>
    <r>
      <rPr>
        <b/>
        <sz val="11"/>
        <color indexed="8"/>
        <rFont val="Calibri"/>
        <family val="2"/>
      </rPr>
      <t xml:space="preserve">Net </t>
    </r>
    <r>
      <rPr>
        <b/>
        <strike/>
        <sz val="11"/>
        <color indexed="8"/>
        <rFont val="Calibri"/>
        <family val="2"/>
      </rPr>
      <t>Income (Revenue less</t>
    </r>
    <r>
      <rPr>
        <b/>
        <sz val="11"/>
        <color indexed="8"/>
        <rFont val="Calibri"/>
        <family val="2"/>
      </rPr>
      <t xml:space="preserve"> Operating</t>
    </r>
    <r>
      <rPr>
        <b/>
        <strike/>
        <sz val="11"/>
        <color indexed="8"/>
        <rFont val="Calibri"/>
        <family val="2"/>
      </rPr>
      <t xml:space="preserve"> costs)</t>
    </r>
    <r>
      <rPr>
        <b/>
        <sz val="11"/>
        <color indexed="8"/>
        <rFont val="Calibri"/>
        <family val="2"/>
      </rPr>
      <t xml:space="preserve"> </t>
    </r>
    <r>
      <rPr>
        <b/>
        <sz val="11"/>
        <color indexed="15"/>
        <rFont val="Calibri"/>
        <family val="2"/>
      </rPr>
      <t>Cash flow</t>
    </r>
  </si>
  <si>
    <r>
      <t xml:space="preserve">C) Total Operating </t>
    </r>
    <r>
      <rPr>
        <b/>
        <strike/>
        <sz val="11"/>
        <color indexed="8"/>
        <rFont val="Calibri"/>
        <family val="2"/>
      </rPr>
      <t>Costs</t>
    </r>
    <r>
      <rPr>
        <b/>
        <sz val="11"/>
        <color indexed="8"/>
        <rFont val="Calibri"/>
        <family val="2"/>
      </rPr>
      <t xml:space="preserve"> </t>
    </r>
    <r>
      <rPr>
        <b/>
        <sz val="11"/>
        <color indexed="15"/>
        <rFont val="Calibri"/>
        <family val="2"/>
      </rPr>
      <t>Cash Outflows</t>
    </r>
  </si>
  <si>
    <r>
      <t>G) Total Critical Function</t>
    </r>
    <r>
      <rPr>
        <b/>
        <strike/>
        <sz val="11"/>
        <rFont val="Calibri"/>
        <family val="2"/>
      </rPr>
      <t xml:space="preserve"> Costs</t>
    </r>
    <r>
      <rPr>
        <b/>
        <sz val="11"/>
        <rFont val="Calibri"/>
        <family val="2"/>
      </rPr>
      <t xml:space="preserve"> </t>
    </r>
    <r>
      <rPr>
        <b/>
        <sz val="11"/>
        <color indexed="15"/>
        <rFont val="Calibri"/>
        <family val="2"/>
      </rPr>
      <t>Cash Outflows</t>
    </r>
  </si>
  <si>
    <r>
      <t>IIb) Break out of Critical Function Operating</t>
    </r>
    <r>
      <rPr>
        <b/>
        <strike/>
        <sz val="11"/>
        <color indexed="8"/>
        <rFont val="Calibri"/>
        <family val="2"/>
      </rPr>
      <t xml:space="preserve"> Costs</t>
    </r>
    <r>
      <rPr>
        <b/>
        <sz val="11"/>
        <color indexed="8"/>
        <rFont val="Calibri"/>
        <family val="2"/>
      </rPr>
      <t xml:space="preserve"> </t>
    </r>
    <r>
      <rPr>
        <b/>
        <sz val="11"/>
        <color indexed="15"/>
        <rFont val="Calibri"/>
        <family val="2"/>
      </rPr>
      <t>Cash Outflows</t>
    </r>
  </si>
  <si>
    <r>
      <t xml:space="preserve">IIa) Break out of Fixed and Variable Operating </t>
    </r>
    <r>
      <rPr>
        <b/>
        <strike/>
        <sz val="11"/>
        <color indexed="8"/>
        <rFont val="Calibri"/>
        <family val="2"/>
      </rPr>
      <t>Costs</t>
    </r>
    <r>
      <rPr>
        <b/>
        <sz val="11"/>
        <color indexed="8"/>
        <rFont val="Calibri"/>
        <family val="2"/>
      </rPr>
      <t xml:space="preserve"> </t>
    </r>
    <r>
      <rPr>
        <b/>
        <sz val="11"/>
        <color indexed="15"/>
        <rFont val="Calibri"/>
        <family val="2"/>
      </rPr>
      <t>Cash Outflows</t>
    </r>
  </si>
  <si>
    <r>
      <t xml:space="preserve">   Projected</t>
    </r>
    <r>
      <rPr>
        <b/>
        <sz val="11"/>
        <rFont val="Calibri"/>
        <family val="2"/>
      </rPr>
      <t xml:space="preserve"> Operating </t>
    </r>
    <r>
      <rPr>
        <b/>
        <strike/>
        <sz val="11"/>
        <color indexed="8"/>
        <rFont val="Calibri"/>
        <family val="2"/>
      </rPr>
      <t>Cost</t>
    </r>
    <r>
      <rPr>
        <b/>
        <sz val="11"/>
        <color indexed="8"/>
        <rFont val="Calibri"/>
        <family val="2"/>
      </rPr>
      <t xml:space="preserve"> </t>
    </r>
    <r>
      <rPr>
        <b/>
        <sz val="11"/>
        <color indexed="15"/>
        <rFont val="Calibri"/>
        <family val="2"/>
      </rPr>
      <t>cash outflows</t>
    </r>
  </si>
  <si>
    <t>A) Forecasted registration volume</t>
  </si>
  <si>
    <t>B) Current Year Capital expenditures</t>
  </si>
  <si>
    <t>C) Change in Non-cash Current Assets</t>
  </si>
  <si>
    <t>D) Change in Total Current Liabilities</t>
  </si>
  <si>
    <t>E) Debt Adjustments</t>
  </si>
  <si>
    <t>F) Other Adjustments</t>
  </si>
  <si>
    <t>G) Net Projected Cash Flow</t>
  </si>
  <si>
    <t>I) Projected  Cash inflows and outflows</t>
  </si>
  <si>
    <t>B) Registration fee</t>
  </si>
  <si>
    <t>C) Registration cash inflows</t>
  </si>
  <si>
    <t>E) Total cash inflows</t>
  </si>
  <si>
    <t>F) Labor:</t>
  </si>
  <si>
    <t>i) Marketing Labor</t>
  </si>
  <si>
    <t>ii) Customer Support Labor</t>
  </si>
  <si>
    <t>iii) Technical Labor</t>
  </si>
  <si>
    <t>G) Marketing</t>
  </si>
  <si>
    <t>H) Facilities</t>
  </si>
  <si>
    <t>I) General &amp; Administrative</t>
  </si>
  <si>
    <t>J) Interest and Taxes</t>
  </si>
  <si>
    <t>IIa) Break out of Fixed and Variable Operating Cash Outflows</t>
  </si>
  <si>
    <t>C) Total Operating Cash Outflows</t>
  </si>
  <si>
    <t>IIb) Break out of Critical Function Operating Cash Outflows</t>
  </si>
  <si>
    <t>G) Total Critical Function Cash Outflows</t>
  </si>
  <si>
    <t>III) Projected Capital Expenditures</t>
  </si>
  <si>
    <t>A) Hardware</t>
  </si>
  <si>
    <t>B) Software</t>
  </si>
  <si>
    <t>C) Furniture &amp; Equipment</t>
  </si>
  <si>
    <t>E) Other Capital Expenditures</t>
  </si>
  <si>
    <t>IV) Projected Assets &amp; Liabilities</t>
  </si>
  <si>
    <t>A) Cash</t>
  </si>
  <si>
    <t>B) Accounts receivable</t>
  </si>
  <si>
    <t>C) Other current assets</t>
  </si>
  <si>
    <t>D) Total current assets</t>
  </si>
  <si>
    <t>E) Accounts payable</t>
  </si>
  <si>
    <t>V) Projected Cash flow (excluding 3-year reserve)</t>
  </si>
  <si>
    <t>A) Operating cash flows</t>
  </si>
  <si>
    <t>A) Debt:</t>
  </si>
  <si>
    <t>i) On-hand at time of application</t>
  </si>
  <si>
    <t>B) Equity:</t>
  </si>
  <si>
    <t>C) Total Sources of funds</t>
  </si>
  <si>
    <t>K) Outsourcing Operating Costs</t>
  </si>
  <si>
    <t>L) Other Operating costs</t>
  </si>
  <si>
    <t>M) Total Operating Cash Outflows</t>
  </si>
  <si>
    <t>N) Projected Net Operating Cash flow</t>
  </si>
  <si>
    <t xml:space="preserve">   Projected Operating Cash Outflows</t>
  </si>
  <si>
    <t>Outsourced critical registry and other functions to ABC registry.  Costs are based on expected domains and queries</t>
  </si>
  <si>
    <t>K) Outsourcing Operating Costs, if any (list the type of activities being outsourced):</t>
  </si>
  <si>
    <r>
      <t xml:space="preserve">I) Projected </t>
    </r>
    <r>
      <rPr>
        <b/>
        <strike/>
        <sz val="11"/>
        <rFont val="Calibri"/>
        <family val="2"/>
      </rPr>
      <t>Revenue &amp; Operating Cost</t>
    </r>
    <r>
      <rPr>
        <b/>
        <sz val="11"/>
        <rFont val="Calibri"/>
        <family val="2"/>
      </rPr>
      <t xml:space="preserve"> </t>
    </r>
    <r>
      <rPr>
        <b/>
        <sz val="11"/>
        <color indexed="14"/>
        <rFont val="Calibri"/>
        <family val="0"/>
      </rPr>
      <t>Cash inflows and outflows</t>
    </r>
  </si>
  <si>
    <r>
      <t>A) Forecasted registration</t>
    </r>
    <r>
      <rPr>
        <b/>
        <sz val="11"/>
        <color indexed="14"/>
        <rFont val="Calibri"/>
        <family val="0"/>
      </rPr>
      <t xml:space="preserve"> volume</t>
    </r>
  </si>
  <si>
    <r>
      <t xml:space="preserve">C) Registration </t>
    </r>
    <r>
      <rPr>
        <b/>
        <strike/>
        <sz val="11"/>
        <color indexed="8"/>
        <rFont val="Calibri"/>
        <family val="2"/>
      </rPr>
      <t xml:space="preserve">revenue </t>
    </r>
    <r>
      <rPr>
        <b/>
        <sz val="11"/>
        <color indexed="14"/>
        <rFont val="Calibri"/>
        <family val="0"/>
      </rPr>
      <t>cash inflows</t>
    </r>
  </si>
  <si>
    <r>
      <t xml:space="preserve">D) Other revenue </t>
    </r>
    <r>
      <rPr>
        <b/>
        <sz val="11"/>
        <color indexed="14"/>
        <rFont val="Calibri"/>
        <family val="0"/>
      </rPr>
      <t>cash inflows</t>
    </r>
  </si>
  <si>
    <r>
      <t xml:space="preserve">E) Total </t>
    </r>
    <r>
      <rPr>
        <b/>
        <strike/>
        <sz val="11"/>
        <color indexed="8"/>
        <rFont val="Calibri"/>
        <family val="2"/>
      </rPr>
      <t>Revenue</t>
    </r>
    <r>
      <rPr>
        <b/>
        <sz val="11"/>
        <color indexed="14"/>
        <rFont val="Calibri"/>
        <family val="0"/>
      </rPr>
      <t xml:space="preserve"> cash inflows</t>
    </r>
  </si>
  <si>
    <t>E - M</t>
  </si>
  <si>
    <t>I) Projected Cash inflows and outflows</t>
  </si>
  <si>
    <t>D) Other cash inflows</t>
  </si>
  <si>
    <t>E) Total Cash Inflows</t>
  </si>
  <si>
    <t>G) Total Critical Registry Function Cash Outflows</t>
  </si>
  <si>
    <t>G) Other Current Liabilities</t>
  </si>
  <si>
    <t>M) Total Long-term Debt</t>
  </si>
  <si>
    <t>B) Capital expenditures</t>
  </si>
  <si>
    <t>C) Change in Non Cash Current Assets</t>
  </si>
  <si>
    <t>G) Projected Net Cash flow</t>
  </si>
  <si>
    <r>
      <t>TLD Applicant -- Financial Projections :</t>
    </r>
    <r>
      <rPr>
        <b/>
        <sz val="24"/>
        <rFont val="Calibri"/>
        <family val="0"/>
      </rPr>
      <t xml:space="preserve"> Sample </t>
    </r>
  </si>
  <si>
    <t>I) Projected Cash Inflows and Outflows</t>
  </si>
  <si>
    <t>Other cash inflows represent advertising monies expected from display ads on our website.</t>
  </si>
  <si>
    <t>L) Other Operating Costs</t>
  </si>
  <si>
    <t xml:space="preserve"> = Sec. I) M</t>
  </si>
  <si>
    <t>IIb) Break out of Critical Registry Function Operating Cash Outflows</t>
  </si>
  <si>
    <r>
      <t>E</t>
    </r>
    <r>
      <rPr>
        <b/>
        <strike/>
        <sz val="11"/>
        <rFont val="Calibri"/>
        <family val="2"/>
      </rPr>
      <t>D</t>
    </r>
    <r>
      <rPr>
        <b/>
        <sz val="11"/>
        <rFont val="Calibri"/>
        <family val="2"/>
      </rPr>
      <t>) Other Capital Expenditures</t>
    </r>
  </si>
  <si>
    <t>= Sec III) F: cumulative
Prior Years + Cur Yr</t>
  </si>
  <si>
    <t>= Sec. I) N</t>
  </si>
  <si>
    <r>
      <t>= Sec. III) F</t>
    </r>
    <r>
      <rPr>
        <b/>
        <strike/>
        <sz val="11"/>
        <rFont val="Calibri"/>
        <family val="2"/>
      </rPr>
      <t>E</t>
    </r>
  </si>
  <si>
    <t>= Sec. IV) H: 
Cur Yr - Prior Yr</t>
  </si>
  <si>
    <t>= Sec IV) F and M:
Cur Yr - Prior Yr</t>
  </si>
  <si>
    <r>
      <t xml:space="preserve">A) </t>
    </r>
    <r>
      <rPr>
        <b/>
        <strike/>
        <sz val="11"/>
        <color indexed="8"/>
        <rFont val="Browallia New"/>
        <family val="2"/>
      </rPr>
      <t>Net income (loss)</t>
    </r>
    <r>
      <rPr>
        <b/>
        <sz val="11"/>
        <color indexed="8"/>
        <rFont val="Calibri"/>
        <family val="2"/>
      </rPr>
      <t xml:space="preserve"> </t>
    </r>
    <r>
      <rPr>
        <b/>
        <sz val="11"/>
        <color indexed="14"/>
        <rFont val="Calibri"/>
        <family val="0"/>
      </rPr>
      <t>Net Operating cash flows</t>
    </r>
  </si>
  <si>
    <t>A) Net operating cash flows</t>
  </si>
  <si>
    <t>Registration was forecasted based on recent market surveys which we have attached and discussed below.</t>
  </si>
  <si>
    <t>We expect the number of registrations to grow at approximately 30% per year with an increase in the registration fee of $1 per year for the first three years. These volume assumptions are based on the attached (i) market data and (ii) published benchmark registry growth. Fee assumptions are aligned with the growth plan and anticipated demand based on the registration curve. We anticipate our costs will increase at a controlled pace over the first three years except for marketing costs which will be higher in the start-up and first year as we establish our brand name and work to increase registrations.  Operating costs are supported by the attached (i) benchmark report for a basket of similar registries and (ii) a build-up of costs based on our current operations. Our capital expenditures will be greatest in the start-up phase and then our need to invest in computer hardware and software will level off after the start-up period.  Capital expenses are based on contract drafts and discussions held with vendors. We have included and referenced the hardware costs to support the estimates. Our investment in Furniture and Equipment will be greatest in the start-up period as we build our infrastructure and then decrease in the following periods.
Start-up: Our start-up phase is anticipated to comprise [X] months in line with benchmark growth curves indicated by prior start-ups and published market data. Our assumptions were derived from the attached support.</t>
  </si>
  <si>
    <t>Although we expect to be cash flow positive by the end of year 2, the recently negotiated line of credit will cover our operating costs for the first 4 years of operation if necessary. We have also entered into an agreement with XYZ Co. to assume our registrants should our business model not have the ability to sustain itself in future years. Agreement with XYZ Co. has been included with our application. A full description of risks and a range of potential outcomes and impacts are included in our responses to Question 49. These responses have quantified the impacts of certain probabilities and our negotiated funding and action plans as shown, are adequate to fund our  Worst Case Scenario.</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</si>
</sst>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60">
    <font>
      <sz val="11"/>
      <color indexed="8"/>
      <name val="Calibri"/>
      <family val="2"/>
    </font>
    <font>
      <sz val="18"/>
      <color indexed="8"/>
      <name val="Calibri"/>
      <family val="2"/>
    </font>
    <font>
      <b/>
      <sz val="11"/>
      <color indexed="8"/>
      <name val="Calibri"/>
      <family val="2"/>
    </font>
    <font>
      <b/>
      <u val="single"/>
      <sz val="11"/>
      <color indexed="8"/>
      <name val="Calibri"/>
      <family val="2"/>
    </font>
    <font>
      <b/>
      <sz val="11"/>
      <name val="Calibri"/>
      <family val="2"/>
    </font>
    <font>
      <sz val="8"/>
      <name val="Verdana"/>
      <family val="2"/>
    </font>
    <font>
      <b/>
      <sz val="12"/>
      <color indexed="8"/>
      <name val="Calibri"/>
      <family val="2"/>
    </font>
    <font>
      <sz val="11"/>
      <name val="Calibri"/>
      <family val="2"/>
    </font>
    <font>
      <b/>
      <sz val="24"/>
      <color indexed="8"/>
      <name val="Calibri"/>
      <family val="2"/>
    </font>
    <font>
      <b/>
      <sz val="11"/>
      <color indexed="8"/>
      <name val="Tahoma"/>
      <family val="2"/>
    </font>
    <font>
      <b/>
      <sz val="12"/>
      <name val="Calibri"/>
      <family val="2"/>
    </font>
    <font>
      <sz val="12"/>
      <color indexed="8"/>
      <name val="Calibri"/>
      <family val="2"/>
    </font>
    <font>
      <b/>
      <sz val="18"/>
      <color indexed="8"/>
      <name val="Calibri"/>
      <family val="2"/>
    </font>
    <font>
      <sz val="18"/>
      <name val="Calibri"/>
      <family val="2"/>
    </font>
    <font>
      <b/>
      <u val="single"/>
      <sz val="11"/>
      <name val="Calibri"/>
      <family val="2"/>
    </font>
    <font>
      <b/>
      <sz val="11"/>
      <color indexed="10"/>
      <name val="Calibri"/>
      <family val="2"/>
    </font>
    <font>
      <sz val="11"/>
      <color indexed="10"/>
      <name val="Calibri"/>
      <family val="2"/>
    </font>
    <font>
      <b/>
      <sz val="11"/>
      <color indexed="15"/>
      <name val="Calibri"/>
      <family val="2"/>
    </font>
    <font>
      <b/>
      <strike/>
      <sz val="11"/>
      <color indexed="8"/>
      <name val="Calibri"/>
      <family val="2"/>
    </font>
    <font>
      <strike/>
      <sz val="11"/>
      <color indexed="8"/>
      <name val="Calibri"/>
      <family val="2"/>
    </font>
    <font>
      <b/>
      <strike/>
      <sz val="11"/>
      <name val="Calibri"/>
      <family val="2"/>
    </font>
    <font>
      <b/>
      <strike/>
      <sz val="11"/>
      <color indexed="8"/>
      <name val="Browallia New"/>
      <family val="2"/>
    </font>
    <font>
      <u val="single"/>
      <sz val="11"/>
      <color indexed="12"/>
      <name val="Calibri"/>
      <family val="2"/>
    </font>
    <font>
      <u val="single"/>
      <sz val="11"/>
      <color indexed="20"/>
      <name val="Calibri"/>
      <family val="2"/>
    </font>
    <font>
      <b/>
      <sz val="11"/>
      <color indexed="14"/>
      <name val="Calibri"/>
      <family val="0"/>
    </font>
    <font>
      <b/>
      <sz val="24"/>
      <name val="Calibri"/>
      <family val="0"/>
    </font>
    <font>
      <sz val="12"/>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medium"/>
      <right/>
      <top/>
      <bottom/>
    </border>
    <border>
      <left/>
      <right/>
      <top/>
      <bottom style="double"/>
    </border>
    <border>
      <left style="medium"/>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top/>
      <bottom style="thin"/>
    </border>
    <border>
      <left/>
      <right/>
      <top style="thin"/>
      <bottom style="medium"/>
    </border>
    <border>
      <left/>
      <right/>
      <top style="thin"/>
      <bottom style="double"/>
    </border>
    <border>
      <left/>
      <right style="medium"/>
      <top/>
      <bottom/>
    </border>
    <border>
      <left/>
      <right/>
      <top style="thin"/>
      <bottom style="thin"/>
    </border>
    <border>
      <left style="medium"/>
      <right/>
      <top style="medium"/>
      <bottom style="medium"/>
    </border>
    <border>
      <left style="medium"/>
      <right/>
      <top style="medium"/>
      <bottom/>
    </border>
    <border>
      <left/>
      <right style="medium"/>
      <top style="medium"/>
      <botto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3">
    <xf numFmtId="0" fontId="0" fillId="0" borderId="0" xfId="0" applyAlignment="1">
      <alignment/>
    </xf>
    <xf numFmtId="164" fontId="0" fillId="0" borderId="0" xfId="42" applyNumberFormat="1" applyFont="1" applyAlignment="1">
      <alignment/>
    </xf>
    <xf numFmtId="164" fontId="0" fillId="0" borderId="0" xfId="42" applyNumberFormat="1" applyFont="1" applyBorder="1" applyAlignment="1">
      <alignment/>
    </xf>
    <xf numFmtId="0" fontId="0" fillId="0" borderId="0" xfId="0" applyBorder="1" applyAlignment="1">
      <alignment/>
    </xf>
    <xf numFmtId="0" fontId="2" fillId="0" borderId="0" xfId="0" applyFont="1" applyBorder="1" applyAlignment="1">
      <alignment horizontal="right"/>
    </xf>
    <xf numFmtId="0" fontId="2" fillId="0" borderId="0" xfId="0" applyFont="1" applyBorder="1" applyAlignment="1">
      <alignment horizontal="left"/>
    </xf>
    <xf numFmtId="164" fontId="0" fillId="0" borderId="10" xfId="42" applyNumberFormat="1" applyFont="1" applyBorder="1" applyAlignment="1">
      <alignment/>
    </xf>
    <xf numFmtId="164" fontId="0" fillId="0" borderId="11" xfId="42" applyNumberFormat="1" applyFont="1" applyBorder="1" applyAlignment="1">
      <alignment/>
    </xf>
    <xf numFmtId="0" fontId="1" fillId="0" borderId="0" xfId="0" applyFont="1" applyFill="1" applyBorder="1" applyAlignment="1">
      <alignment horizontal="center" vertical="center"/>
    </xf>
    <xf numFmtId="164" fontId="0" fillId="0" borderId="0" xfId="42" applyNumberFormat="1" applyFont="1" applyFill="1" applyBorder="1" applyAlignment="1">
      <alignment/>
    </xf>
    <xf numFmtId="164" fontId="3" fillId="0" borderId="0" xfId="42" applyNumberFormat="1" applyFont="1" applyBorder="1" applyAlignment="1">
      <alignment horizontal="center"/>
    </xf>
    <xf numFmtId="164" fontId="0" fillId="33" borderId="10" xfId="42" applyNumberFormat="1" applyFont="1" applyFill="1" applyBorder="1" applyAlignment="1">
      <alignment/>
    </xf>
    <xf numFmtId="0" fontId="0" fillId="0" borderId="0" xfId="0" applyBorder="1" applyAlignment="1">
      <alignment/>
    </xf>
    <xf numFmtId="0" fontId="0" fillId="0" borderId="0" xfId="0" applyAlignment="1">
      <alignment/>
    </xf>
    <xf numFmtId="164" fontId="0" fillId="0" borderId="0" xfId="42" applyNumberFormat="1" applyFont="1" applyAlignment="1">
      <alignment/>
    </xf>
    <xf numFmtId="164" fontId="0" fillId="0" borderId="10" xfId="42" applyNumberFormat="1" applyFont="1" applyBorder="1" applyAlignment="1">
      <alignment/>
    </xf>
    <xf numFmtId="0" fontId="0" fillId="0" borderId="12" xfId="0" applyFill="1" applyBorder="1" applyAlignment="1">
      <alignment/>
    </xf>
    <xf numFmtId="164" fontId="0" fillId="0" borderId="0" xfId="42" applyNumberFormat="1" applyFont="1" applyFill="1" applyBorder="1" applyAlignment="1">
      <alignment/>
    </xf>
    <xf numFmtId="164" fontId="0" fillId="0" borderId="0" xfId="42" applyNumberFormat="1" applyFont="1" applyBorder="1" applyAlignment="1">
      <alignment/>
    </xf>
    <xf numFmtId="0" fontId="0" fillId="0" borderId="12" xfId="0" applyBorder="1" applyAlignment="1">
      <alignment/>
    </xf>
    <xf numFmtId="0" fontId="2" fillId="0" borderId="0" xfId="0" applyFont="1" applyBorder="1" applyAlignment="1">
      <alignment/>
    </xf>
    <xf numFmtId="164" fontId="0" fillId="34" borderId="0" xfId="42" applyNumberFormat="1" applyFont="1" applyFill="1" applyBorder="1" applyAlignment="1">
      <alignment/>
    </xf>
    <xf numFmtId="164" fontId="0" fillId="0" borderId="13" xfId="42" applyNumberFormat="1" applyFont="1" applyBorder="1" applyAlignment="1">
      <alignment/>
    </xf>
    <xf numFmtId="164" fontId="2" fillId="34" borderId="0" xfId="42" applyNumberFormat="1" applyFont="1" applyFill="1" applyBorder="1" applyAlignment="1">
      <alignment/>
    </xf>
    <xf numFmtId="164" fontId="2" fillId="0" borderId="0" xfId="42" applyNumberFormat="1" applyFont="1" applyBorder="1" applyAlignment="1">
      <alignment/>
    </xf>
    <xf numFmtId="164" fontId="0" fillId="0" borderId="11" xfId="42" applyNumberFormat="1" applyFont="1" applyBorder="1" applyAlignment="1">
      <alignment/>
    </xf>
    <xf numFmtId="0" fontId="0" fillId="0" borderId="14" xfId="0" applyBorder="1" applyAlignment="1">
      <alignment/>
    </xf>
    <xf numFmtId="0" fontId="2" fillId="0" borderId="11" xfId="0" applyFont="1" applyBorder="1" applyAlignment="1">
      <alignment/>
    </xf>
    <xf numFmtId="164" fontId="2" fillId="0" borderId="11" xfId="42" applyNumberFormat="1" applyFont="1" applyBorder="1" applyAlignment="1">
      <alignment/>
    </xf>
    <xf numFmtId="0" fontId="2" fillId="0" borderId="0" xfId="0" applyFont="1" applyAlignment="1">
      <alignment/>
    </xf>
    <xf numFmtId="164" fontId="2" fillId="0" borderId="0" xfId="42" applyNumberFormat="1" applyFont="1" applyAlignment="1">
      <alignment/>
    </xf>
    <xf numFmtId="0" fontId="0" fillId="0" borderId="0" xfId="0" applyFill="1" applyBorder="1" applyAlignment="1">
      <alignment/>
    </xf>
    <xf numFmtId="0" fontId="2" fillId="0" borderId="0" xfId="0" applyFont="1" applyFill="1" applyBorder="1" applyAlignment="1">
      <alignment/>
    </xf>
    <xf numFmtId="0" fontId="0" fillId="0" borderId="0" xfId="0" applyFill="1" applyAlignment="1">
      <alignment/>
    </xf>
    <xf numFmtId="0" fontId="2" fillId="0" borderId="12" xfId="0" applyFont="1" applyFill="1" applyBorder="1" applyAlignment="1">
      <alignment/>
    </xf>
    <xf numFmtId="164" fontId="2" fillId="0" borderId="0" xfId="42" applyNumberFormat="1" applyFont="1" applyFill="1" applyBorder="1" applyAlignment="1">
      <alignment/>
    </xf>
    <xf numFmtId="164" fontId="0" fillId="0" borderId="0" xfId="42" applyNumberFormat="1" applyFont="1" applyFill="1" applyAlignment="1">
      <alignment/>
    </xf>
    <xf numFmtId="0" fontId="2" fillId="0" borderId="0" xfId="0" applyFont="1" applyFill="1" applyAlignment="1">
      <alignment/>
    </xf>
    <xf numFmtId="164" fontId="2" fillId="0" borderId="0" xfId="42" applyNumberFormat="1" applyFont="1" applyFill="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Border="1" applyAlignment="1">
      <alignment wrapText="1"/>
    </xf>
    <xf numFmtId="164" fontId="3" fillId="35" borderId="15" xfId="42" applyNumberFormat="1" applyFont="1" applyFill="1" applyBorder="1" applyAlignment="1">
      <alignment horizontal="center"/>
    </xf>
    <xf numFmtId="164" fontId="3" fillId="35" borderId="16" xfId="42" applyNumberFormat="1" applyFont="1" applyFill="1" applyBorder="1" applyAlignment="1">
      <alignment horizontal="center"/>
    </xf>
    <xf numFmtId="164" fontId="3" fillId="35" borderId="17" xfId="42" applyNumberFormat="1" applyFont="1" applyFill="1" applyBorder="1" applyAlignment="1">
      <alignment horizontal="center"/>
    </xf>
    <xf numFmtId="164" fontId="3" fillId="36" borderId="18" xfId="42" applyNumberFormat="1" applyFont="1" applyFill="1" applyBorder="1" applyAlignment="1">
      <alignment horizontal="center"/>
    </xf>
    <xf numFmtId="164" fontId="0" fillId="34" borderId="19" xfId="42" applyNumberFormat="1" applyFont="1" applyFill="1" applyBorder="1" applyAlignment="1">
      <alignment/>
    </xf>
    <xf numFmtId="164" fontId="0" fillId="0" borderId="20" xfId="42" applyNumberFormat="1" applyFont="1" applyFill="1" applyBorder="1" applyAlignment="1">
      <alignment/>
    </xf>
    <xf numFmtId="164" fontId="0" fillId="0" borderId="20" xfId="42" applyNumberFormat="1" applyFont="1" applyBorder="1" applyAlignment="1">
      <alignment/>
    </xf>
    <xf numFmtId="164" fontId="0" fillId="0" borderId="21" xfId="42" applyNumberFormat="1" applyFont="1" applyFill="1" applyBorder="1" applyAlignment="1">
      <alignment/>
    </xf>
    <xf numFmtId="164" fontId="2" fillId="0" borderId="21" xfId="42" applyNumberFormat="1" applyFont="1" applyFill="1" applyBorder="1" applyAlignment="1">
      <alignment/>
    </xf>
    <xf numFmtId="164" fontId="2" fillId="34" borderId="19" xfId="42" applyNumberFormat="1" applyFont="1" applyFill="1" applyBorder="1" applyAlignment="1">
      <alignment/>
    </xf>
    <xf numFmtId="164" fontId="0" fillId="0" borderId="0" xfId="0" applyNumberFormat="1" applyAlignment="1">
      <alignment/>
    </xf>
    <xf numFmtId="0" fontId="0" fillId="0" borderId="0" xfId="0" applyAlignment="1">
      <alignment horizontal="center"/>
    </xf>
    <xf numFmtId="0" fontId="2" fillId="0" borderId="0" xfId="0" applyFont="1" applyBorder="1" applyAlignment="1">
      <alignment vertical="top"/>
    </xf>
    <xf numFmtId="164" fontId="3" fillId="0" borderId="0" xfId="42" applyNumberFormat="1" applyFont="1" applyBorder="1" applyAlignment="1">
      <alignment horizontal="center" vertical="top"/>
    </xf>
    <xf numFmtId="164" fontId="0" fillId="0" borderId="0" xfId="42" applyNumberFormat="1" applyFont="1" applyBorder="1" applyAlignment="1">
      <alignment vertical="top"/>
    </xf>
    <xf numFmtId="164" fontId="0" fillId="34" borderId="0" xfId="42" applyNumberFormat="1" applyFont="1" applyFill="1" applyBorder="1" applyAlignment="1">
      <alignment vertical="top"/>
    </xf>
    <xf numFmtId="0" fontId="4" fillId="34" borderId="22" xfId="0" applyFont="1" applyFill="1" applyBorder="1" applyAlignment="1">
      <alignment vertical="top" wrapText="1"/>
    </xf>
    <xf numFmtId="44" fontId="0" fillId="34" borderId="0" xfId="44" applyFont="1" applyFill="1" applyBorder="1" applyAlignment="1">
      <alignment vertical="top"/>
    </xf>
    <xf numFmtId="0" fontId="2" fillId="0" borderId="0" xfId="0" applyFont="1" applyBorder="1" applyAlignment="1">
      <alignment horizontal="right" vertical="top"/>
    </xf>
    <xf numFmtId="164" fontId="0" fillId="0" borderId="23" xfId="42" applyNumberFormat="1" applyFont="1" applyBorder="1" applyAlignment="1">
      <alignment vertical="top"/>
    </xf>
    <xf numFmtId="164" fontId="0" fillId="0" borderId="13" xfId="42" applyNumberFormat="1" applyFont="1" applyBorder="1" applyAlignment="1">
      <alignment vertical="top"/>
    </xf>
    <xf numFmtId="0" fontId="2" fillId="0" borderId="0" xfId="0" applyFont="1" applyFill="1" applyBorder="1" applyAlignment="1">
      <alignment vertical="top"/>
    </xf>
    <xf numFmtId="164" fontId="0" fillId="0" borderId="0" xfId="42" applyNumberFormat="1" applyFont="1" applyFill="1" applyBorder="1" applyAlignment="1">
      <alignment vertical="top"/>
    </xf>
    <xf numFmtId="0" fontId="4" fillId="0" borderId="22" xfId="0" applyFont="1" applyFill="1" applyBorder="1" applyAlignment="1">
      <alignment vertical="top" wrapText="1"/>
    </xf>
    <xf numFmtId="164" fontId="0" fillId="34" borderId="19" xfId="42" applyNumberFormat="1" applyFont="1" applyFill="1" applyBorder="1" applyAlignment="1">
      <alignment vertical="top"/>
    </xf>
    <xf numFmtId="164" fontId="0" fillId="0" borderId="20" xfId="42" applyNumberFormat="1" applyFont="1" applyFill="1" applyBorder="1" applyAlignment="1">
      <alignment vertical="top"/>
    </xf>
    <xf numFmtId="164" fontId="0" fillId="0" borderId="23" xfId="42" applyNumberFormat="1" applyFont="1" applyFill="1" applyBorder="1" applyAlignment="1">
      <alignment vertical="top"/>
    </xf>
    <xf numFmtId="164" fontId="2" fillId="0" borderId="0" xfId="42" applyNumberFormat="1" applyFont="1" applyFill="1" applyBorder="1" applyAlignment="1">
      <alignment vertical="top"/>
    </xf>
    <xf numFmtId="164" fontId="2" fillId="0" borderId="21" xfId="42" applyNumberFormat="1" applyFont="1" applyFill="1" applyBorder="1" applyAlignment="1">
      <alignment vertical="top"/>
    </xf>
    <xf numFmtId="0" fontId="7" fillId="34" borderId="22" xfId="0" applyFont="1" applyFill="1" applyBorder="1" applyAlignment="1">
      <alignment vertical="top" wrapText="1"/>
    </xf>
    <xf numFmtId="0" fontId="2" fillId="0" borderId="0" xfId="0" applyFont="1" applyBorder="1" applyAlignment="1">
      <alignment horizontal="center"/>
    </xf>
    <xf numFmtId="0" fontId="2" fillId="0" borderId="0" xfId="0" applyFont="1" applyBorder="1" applyAlignment="1">
      <alignment horizontal="center" vertical="top"/>
    </xf>
    <xf numFmtId="0" fontId="0" fillId="0" borderId="0" xfId="0" applyBorder="1" applyAlignment="1">
      <alignment horizontal="center"/>
    </xf>
    <xf numFmtId="0" fontId="0" fillId="0" borderId="11" xfId="0" applyBorder="1" applyAlignment="1">
      <alignment horizontal="center"/>
    </xf>
    <xf numFmtId="165" fontId="0" fillId="0" borderId="0" xfId="0" applyNumberFormat="1" applyAlignment="1">
      <alignment/>
    </xf>
    <xf numFmtId="43" fontId="0" fillId="0" borderId="0" xfId="0" applyNumberFormat="1" applyAlignment="1">
      <alignment/>
    </xf>
    <xf numFmtId="164" fontId="4" fillId="0" borderId="0" xfId="42" applyNumberFormat="1" applyFont="1" applyFill="1" applyBorder="1" applyAlignment="1" quotePrefix="1">
      <alignment horizontal="center" vertical="top"/>
    </xf>
    <xf numFmtId="0" fontId="4" fillId="0" borderId="0" xfId="0" applyFont="1" applyFill="1" applyBorder="1" applyAlignment="1" quotePrefix="1">
      <alignment horizontal="center" vertical="top"/>
    </xf>
    <xf numFmtId="164" fontId="3" fillId="36" borderId="24" xfId="42" applyNumberFormat="1" applyFont="1" applyFill="1" applyBorder="1" applyAlignment="1">
      <alignment horizontal="center"/>
    </xf>
    <xf numFmtId="164" fontId="0" fillId="34" borderId="0" xfId="42" applyNumberFormat="1" applyFont="1" applyFill="1" applyAlignment="1">
      <alignment/>
    </xf>
    <xf numFmtId="164" fontId="0" fillId="0" borderId="21" xfId="42" applyNumberFormat="1" applyFont="1" applyFill="1" applyBorder="1" applyAlignment="1">
      <alignment vertical="top"/>
    </xf>
    <xf numFmtId="0" fontId="7" fillId="34" borderId="22" xfId="0" applyFont="1" applyFill="1" applyBorder="1" applyAlignment="1" quotePrefix="1">
      <alignment vertical="top" wrapText="1"/>
    </xf>
    <xf numFmtId="0" fontId="2" fillId="0" borderId="0" xfId="0" applyFont="1" applyBorder="1" applyAlignment="1" quotePrefix="1">
      <alignment horizontal="center"/>
    </xf>
    <xf numFmtId="164" fontId="4" fillId="0" borderId="0" xfId="42" applyNumberFormat="1" applyFont="1" applyFill="1" applyBorder="1" applyAlignment="1" quotePrefix="1">
      <alignment horizontal="center" vertical="top" wrapText="1"/>
    </xf>
    <xf numFmtId="0" fontId="2" fillId="0" borderId="0" xfId="0" applyFont="1" applyBorder="1" applyAlignment="1">
      <alignment horizontal="center"/>
    </xf>
    <xf numFmtId="164" fontId="9" fillId="0" borderId="0" xfId="42" applyNumberFormat="1" applyFont="1" applyFill="1" applyBorder="1" applyAlignment="1">
      <alignment/>
    </xf>
    <xf numFmtId="0" fontId="10" fillId="0" borderId="0" xfId="0" applyFont="1" applyBorder="1" applyAlignment="1">
      <alignment vertical="top"/>
    </xf>
    <xf numFmtId="0" fontId="10" fillId="0" borderId="0" xfId="0" applyFont="1" applyBorder="1" applyAlignment="1">
      <alignment horizontal="center"/>
    </xf>
    <xf numFmtId="0" fontId="10" fillId="0" borderId="0" xfId="0" applyFont="1" applyFill="1" applyBorder="1" applyAlignment="1">
      <alignment vertical="top"/>
    </xf>
    <xf numFmtId="0" fontId="2"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xf>
    <xf numFmtId="0" fontId="0" fillId="0" borderId="0" xfId="0" applyFill="1" applyAlignment="1">
      <alignment/>
    </xf>
    <xf numFmtId="164" fontId="2" fillId="0" borderId="0" xfId="42" applyNumberFormat="1" applyFont="1" applyFill="1" applyBorder="1" applyAlignment="1">
      <alignment horizontal="right"/>
    </xf>
    <xf numFmtId="164" fontId="0" fillId="0" borderId="0" xfId="42" applyNumberFormat="1" applyFont="1" applyFill="1" applyBorder="1" applyAlignment="1">
      <alignment horizontal="center"/>
    </xf>
    <xf numFmtId="164" fontId="2" fillId="0" borderId="0" xfId="42" applyNumberFormat="1" applyFont="1" applyFill="1" applyBorder="1" applyAlignment="1" quotePrefix="1">
      <alignment horizontal="center"/>
    </xf>
    <xf numFmtId="164" fontId="2" fillId="0" borderId="0" xfId="42" applyNumberFormat="1" applyFont="1" applyFill="1" applyBorder="1" applyAlignment="1" quotePrefix="1">
      <alignment horizontal="center" wrapText="1"/>
    </xf>
    <xf numFmtId="166" fontId="0" fillId="34" borderId="0" xfId="44" applyNumberFormat="1" applyFont="1" applyFill="1" applyBorder="1" applyAlignment="1">
      <alignment/>
    </xf>
    <xf numFmtId="166" fontId="0" fillId="0" borderId="0" xfId="44" applyNumberFormat="1" applyFont="1" applyBorder="1" applyAlignment="1">
      <alignment/>
    </xf>
    <xf numFmtId="44" fontId="0" fillId="0" borderId="0" xfId="44" applyFont="1" applyFill="1" applyBorder="1" applyAlignment="1">
      <alignment/>
    </xf>
    <xf numFmtId="0" fontId="2" fillId="0" borderId="0" xfId="0" applyFont="1" applyBorder="1" applyAlignment="1">
      <alignment horizontal="center" vertical="top" wrapText="1"/>
    </xf>
    <xf numFmtId="0" fontId="7" fillId="0" borderId="22" xfId="0" applyFont="1" applyFill="1" applyBorder="1" applyAlignment="1">
      <alignment vertical="top" wrapText="1"/>
    </xf>
    <xf numFmtId="164" fontId="0" fillId="0" borderId="0" xfId="42" applyNumberFormat="1" applyFont="1" applyFill="1" applyBorder="1" applyAlignment="1">
      <alignment horizontal="center"/>
    </xf>
    <xf numFmtId="164" fontId="0" fillId="34" borderId="0" xfId="42" applyNumberFormat="1" applyFont="1" applyFill="1" applyBorder="1" applyAlignment="1">
      <alignment horizontal="center"/>
    </xf>
    <xf numFmtId="164" fontId="0" fillId="34" borderId="0" xfId="42" applyNumberFormat="1" applyFont="1" applyFill="1" applyBorder="1" applyAlignment="1">
      <alignment vertical="top"/>
    </xf>
    <xf numFmtId="0" fontId="2" fillId="0" borderId="0" xfId="0" applyFont="1" applyFill="1" applyAlignment="1" quotePrefix="1">
      <alignment horizontal="center" wrapText="1"/>
    </xf>
    <xf numFmtId="164" fontId="0" fillId="34" borderId="0" xfId="42" applyNumberFormat="1" applyFont="1" applyFill="1" applyBorder="1" applyAlignment="1">
      <alignment horizontal="center" vertical="top"/>
    </xf>
    <xf numFmtId="0" fontId="2" fillId="0" borderId="0" xfId="0" applyFont="1" applyFill="1" applyBorder="1" applyAlignment="1">
      <alignment wrapText="1"/>
    </xf>
    <xf numFmtId="0" fontId="0" fillId="0" borderId="10" xfId="0" applyBorder="1" applyAlignment="1">
      <alignment/>
    </xf>
    <xf numFmtId="0" fontId="4" fillId="34" borderId="0" xfId="0" applyFont="1" applyFill="1" applyBorder="1" applyAlignment="1">
      <alignment wrapText="1"/>
    </xf>
    <xf numFmtId="0" fontId="4" fillId="0" borderId="0" xfId="0" applyFont="1" applyFill="1" applyBorder="1" applyAlignment="1">
      <alignment wrapText="1"/>
    </xf>
    <xf numFmtId="0" fontId="4" fillId="34" borderId="0" xfId="0" applyFont="1" applyFill="1" applyBorder="1" applyAlignment="1">
      <alignment vertical="top" wrapText="1"/>
    </xf>
    <xf numFmtId="0" fontId="4" fillId="34" borderId="0" xfId="0" applyNumberFormat="1" applyFont="1" applyFill="1" applyBorder="1" applyAlignment="1">
      <alignment vertical="top" wrapText="1"/>
    </xf>
    <xf numFmtId="0" fontId="4" fillId="0" borderId="0" xfId="0" applyFont="1" applyFill="1" applyBorder="1" applyAlignment="1">
      <alignment wrapText="1"/>
    </xf>
    <xf numFmtId="0" fontId="4" fillId="34" borderId="0" xfId="0" applyFont="1" applyFill="1" applyBorder="1" applyAlignment="1">
      <alignment wrapText="1"/>
    </xf>
    <xf numFmtId="0" fontId="0" fillId="0" borderId="11" xfId="0" applyBorder="1" applyAlignment="1">
      <alignment/>
    </xf>
    <xf numFmtId="0" fontId="57" fillId="0" borderId="0" xfId="0" applyFont="1" applyBorder="1" applyAlignment="1">
      <alignment horizontal="center" vertical="top"/>
    </xf>
    <xf numFmtId="164" fontId="0" fillId="0" borderId="0" xfId="42" applyNumberFormat="1" applyFont="1" applyBorder="1" applyAlignment="1">
      <alignment horizontal="center" vertical="top"/>
    </xf>
    <xf numFmtId="164" fontId="0" fillId="34" borderId="0" xfId="42" applyNumberFormat="1" applyFont="1" applyFill="1" applyBorder="1" applyAlignment="1">
      <alignment/>
    </xf>
    <xf numFmtId="164" fontId="0" fillId="34" borderId="13" xfId="42" applyNumberFormat="1" applyFont="1" applyFill="1" applyBorder="1" applyAlignment="1">
      <alignment vertical="top"/>
    </xf>
    <xf numFmtId="0" fontId="4" fillId="0" borderId="0" xfId="0" applyFont="1" applyFill="1" applyBorder="1" applyAlignment="1" quotePrefix="1">
      <alignment horizontal="center" vertical="top" wrapText="1"/>
    </xf>
    <xf numFmtId="164" fontId="58" fillId="34" borderId="0" xfId="42" applyNumberFormat="1" applyFont="1" applyFill="1" applyBorder="1" applyAlignment="1">
      <alignment/>
    </xf>
    <xf numFmtId="164" fontId="0" fillId="0" borderId="20" xfId="42" applyNumberFormat="1" applyFont="1" applyBorder="1" applyAlignment="1">
      <alignment horizontal="center" vertical="top"/>
    </xf>
    <xf numFmtId="164" fontId="2" fillId="0" borderId="0" xfId="42" applyNumberFormat="1" applyFont="1" applyBorder="1" applyAlignment="1">
      <alignment horizontal="center" vertical="top"/>
    </xf>
    <xf numFmtId="164" fontId="0" fillId="37" borderId="0" xfId="42" applyNumberFormat="1" applyFont="1" applyFill="1" applyBorder="1" applyAlignment="1">
      <alignment/>
    </xf>
    <xf numFmtId="0" fontId="4" fillId="37" borderId="0" xfId="0" applyFont="1" applyFill="1" applyBorder="1" applyAlignment="1">
      <alignment wrapText="1"/>
    </xf>
    <xf numFmtId="0" fontId="4" fillId="0" borderId="0" xfId="0" applyFont="1" applyFill="1" applyBorder="1" applyAlignment="1">
      <alignment vertical="top"/>
    </xf>
    <xf numFmtId="0" fontId="4" fillId="0" borderId="0" xfId="0" applyFont="1" applyFill="1" applyBorder="1" applyAlignment="1">
      <alignment/>
    </xf>
    <xf numFmtId="0" fontId="4" fillId="0" borderId="0" xfId="0" applyFont="1" applyBorder="1" applyAlignment="1">
      <alignment vertical="top"/>
    </xf>
    <xf numFmtId="0" fontId="4" fillId="0" borderId="0" xfId="0" applyFont="1" applyBorder="1" applyAlignment="1">
      <alignment horizontal="right" vertical="top"/>
    </xf>
    <xf numFmtId="164" fontId="0" fillId="0" borderId="13" xfId="42" applyNumberFormat="1" applyFont="1" applyFill="1" applyBorder="1" applyAlignment="1">
      <alignment/>
    </xf>
    <xf numFmtId="0" fontId="2" fillId="0" borderId="0" xfId="0" applyFont="1" applyFill="1" applyAlignment="1">
      <alignment horizontal="right"/>
    </xf>
    <xf numFmtId="164" fontId="0" fillId="37" borderId="13" xfId="42" applyNumberFormat="1" applyFont="1" applyFill="1" applyBorder="1" applyAlignment="1">
      <alignment/>
    </xf>
    <xf numFmtId="0" fontId="4" fillId="37" borderId="0" xfId="0" applyFont="1" applyFill="1" applyBorder="1" applyAlignment="1">
      <alignment wrapText="1"/>
    </xf>
    <xf numFmtId="0" fontId="7" fillId="0" borderId="0" xfId="0" applyFont="1" applyAlignment="1">
      <alignment/>
    </xf>
    <xf numFmtId="0" fontId="7" fillId="33" borderId="25" xfId="0" applyFont="1" applyFill="1" applyBorder="1" applyAlignment="1">
      <alignment/>
    </xf>
    <xf numFmtId="0" fontId="7" fillId="0" borderId="12" xfId="0" applyFont="1" applyFill="1" applyBorder="1" applyAlignment="1">
      <alignment/>
    </xf>
    <xf numFmtId="0" fontId="13" fillId="0" borderId="0" xfId="0" applyFont="1" applyFill="1" applyBorder="1" applyAlignment="1">
      <alignment horizontal="center" vertical="center"/>
    </xf>
    <xf numFmtId="0" fontId="7" fillId="0" borderId="12" xfId="0" applyFont="1" applyBorder="1" applyAlignment="1">
      <alignment/>
    </xf>
    <xf numFmtId="0" fontId="7" fillId="0" borderId="0" xfId="0" applyFont="1" applyBorder="1" applyAlignment="1">
      <alignment/>
    </xf>
    <xf numFmtId="0" fontId="4" fillId="0" borderId="0" xfId="0" applyFont="1" applyBorder="1" applyAlignment="1">
      <alignment/>
    </xf>
    <xf numFmtId="0" fontId="7" fillId="0" borderId="0" xfId="0" applyFont="1" applyBorder="1" applyAlignment="1">
      <alignment vertical="top"/>
    </xf>
    <xf numFmtId="0" fontId="4" fillId="0" borderId="0" xfId="0" applyFont="1" applyBorder="1" applyAlignment="1">
      <alignment horizontal="left" vertical="top"/>
    </xf>
    <xf numFmtId="0" fontId="7" fillId="0" borderId="0" xfId="0" applyFont="1" applyFill="1" applyBorder="1" applyAlignment="1">
      <alignment vertical="top"/>
    </xf>
    <xf numFmtId="0" fontId="7" fillId="0" borderId="0" xfId="0" applyFont="1" applyFill="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0" fontId="7" fillId="0" borderId="0" xfId="0" applyFont="1" applyFill="1" applyAlignment="1">
      <alignment/>
    </xf>
    <xf numFmtId="164" fontId="7" fillId="0" borderId="0" xfId="42" applyNumberFormat="1" applyFont="1" applyFill="1" applyBorder="1" applyAlignment="1">
      <alignment vertical="top"/>
    </xf>
    <xf numFmtId="164" fontId="4" fillId="0" borderId="0" xfId="42" applyNumberFormat="1" applyFont="1" applyFill="1" applyBorder="1" applyAlignment="1">
      <alignment vertical="top"/>
    </xf>
    <xf numFmtId="164" fontId="4" fillId="0" borderId="0" xfId="42" applyNumberFormat="1" applyFont="1" applyFill="1" applyBorder="1" applyAlignment="1">
      <alignment/>
    </xf>
    <xf numFmtId="164" fontId="4" fillId="0" borderId="0" xfId="42" applyNumberFormat="1" applyFont="1" applyFill="1" applyBorder="1" applyAlignment="1">
      <alignment horizontal="right" vertical="top"/>
    </xf>
    <xf numFmtId="0" fontId="4" fillId="0" borderId="0" xfId="0" applyFont="1" applyFill="1" applyBorder="1" applyAlignment="1">
      <alignment vertical="top" wrapText="1"/>
    </xf>
    <xf numFmtId="0" fontId="7" fillId="0" borderId="14" xfId="0" applyFont="1" applyBorder="1" applyAlignment="1">
      <alignment/>
    </xf>
    <xf numFmtId="0" fontId="7" fillId="0" borderId="11" xfId="0" applyFont="1" applyBorder="1" applyAlignment="1">
      <alignment/>
    </xf>
    <xf numFmtId="0" fontId="7" fillId="0" borderId="0" xfId="0" applyFont="1" applyBorder="1" applyAlignment="1">
      <alignment horizontal="center" vertical="top"/>
    </xf>
    <xf numFmtId="0" fontId="14" fillId="0" borderId="26" xfId="0" applyFont="1" applyBorder="1" applyAlignment="1">
      <alignment horizontal="center"/>
    </xf>
    <xf numFmtId="164" fontId="14" fillId="0" borderId="22" xfId="42" applyNumberFormat="1" applyFont="1" applyBorder="1" applyAlignment="1">
      <alignment horizontal="center"/>
    </xf>
    <xf numFmtId="164" fontId="14" fillId="0" borderId="22" xfId="42" applyNumberFormat="1" applyFont="1" applyBorder="1" applyAlignment="1">
      <alignment horizontal="center" vertical="top"/>
    </xf>
    <xf numFmtId="0" fontId="7" fillId="0" borderId="22" xfId="0" applyFont="1" applyFill="1" applyBorder="1" applyAlignment="1">
      <alignment vertical="top"/>
    </xf>
    <xf numFmtId="0" fontId="7" fillId="34" borderId="0" xfId="0" applyFont="1" applyFill="1" applyAlignment="1">
      <alignment/>
    </xf>
    <xf numFmtId="0" fontId="7" fillId="34" borderId="22" xfId="0" applyFont="1" applyFill="1" applyBorder="1" applyAlignment="1">
      <alignment vertical="top"/>
    </xf>
    <xf numFmtId="0" fontId="7" fillId="0" borderId="22" xfId="0" applyFont="1" applyBorder="1" applyAlignment="1">
      <alignment/>
    </xf>
    <xf numFmtId="0" fontId="7" fillId="0" borderId="27" xfId="0" applyFont="1" applyBorder="1" applyAlignment="1">
      <alignment/>
    </xf>
    <xf numFmtId="0" fontId="59" fillId="0" borderId="0" xfId="0" applyFont="1" applyBorder="1" applyAlignment="1">
      <alignment vertical="top"/>
    </xf>
    <xf numFmtId="0" fontId="18" fillId="0" borderId="0" xfId="0" applyFont="1" applyBorder="1" applyAlignment="1">
      <alignment/>
    </xf>
    <xf numFmtId="0" fontId="19" fillId="0" borderId="0" xfId="0" applyFont="1" applyBorder="1" applyAlignment="1">
      <alignment/>
    </xf>
    <xf numFmtId="0" fontId="2" fillId="0" borderId="0" xfId="0" applyFont="1" applyBorder="1" applyAlignment="1">
      <alignment horizontal="right" wrapText="1"/>
    </xf>
    <xf numFmtId="0" fontId="18" fillId="0" borderId="0" xfId="0" applyFont="1" applyFill="1" applyBorder="1" applyAlignment="1">
      <alignment/>
    </xf>
    <xf numFmtId="164" fontId="18" fillId="0" borderId="0" xfId="42" applyNumberFormat="1" applyFont="1" applyFill="1" applyBorder="1" applyAlignment="1">
      <alignment/>
    </xf>
    <xf numFmtId="164" fontId="18" fillId="0" borderId="0" xfId="42" applyNumberFormat="1" applyFont="1" applyFill="1" applyBorder="1" applyAlignment="1" quotePrefix="1">
      <alignment horizontal="center"/>
    </xf>
    <xf numFmtId="164" fontId="18" fillId="34" borderId="0" xfId="42" applyNumberFormat="1"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7" fillId="0" borderId="0" xfId="0" applyFont="1" applyAlignment="1">
      <alignment/>
    </xf>
    <xf numFmtId="0" fontId="4" fillId="0" borderId="0" xfId="0" applyFont="1" applyBorder="1" applyAlignment="1">
      <alignment horizontal="right"/>
    </xf>
    <xf numFmtId="0" fontId="7" fillId="0" borderId="0" xfId="0" applyFont="1" applyFill="1" applyAlignment="1">
      <alignment/>
    </xf>
    <xf numFmtId="0" fontId="4" fillId="0" borderId="0" xfId="0" applyFont="1" applyFill="1" applyBorder="1" applyAlignment="1">
      <alignment horizontal="right"/>
    </xf>
    <xf numFmtId="0" fontId="7" fillId="0" borderId="0" xfId="0" applyFont="1" applyFill="1" applyAlignment="1">
      <alignment horizontal="right"/>
    </xf>
    <xf numFmtId="0" fontId="4" fillId="0" borderId="0" xfId="0" applyFont="1" applyFill="1" applyAlignment="1">
      <alignment horizontal="right"/>
    </xf>
    <xf numFmtId="164" fontId="7" fillId="0" borderId="0" xfId="42" applyNumberFormat="1" applyFont="1" applyBorder="1" applyAlignment="1">
      <alignment/>
    </xf>
    <xf numFmtId="0" fontId="7" fillId="0" borderId="0" xfId="0" applyFont="1" applyFill="1" applyBorder="1" applyAlignment="1">
      <alignment/>
    </xf>
    <xf numFmtId="164" fontId="7" fillId="0" borderId="0" xfId="42" applyNumberFormat="1" applyFont="1" applyFill="1" applyBorder="1" applyAlignment="1">
      <alignment/>
    </xf>
    <xf numFmtId="164" fontId="4" fillId="0" borderId="0" xfId="42" applyNumberFormat="1" applyFont="1" applyFill="1" applyBorder="1" applyAlignment="1">
      <alignment horizontal="right"/>
    </xf>
    <xf numFmtId="0" fontId="4" fillId="0" borderId="0" xfId="0" applyFont="1" applyBorder="1" applyAlignment="1">
      <alignment horizontal="center" wrapText="1"/>
    </xf>
    <xf numFmtId="0" fontId="4" fillId="0" borderId="0" xfId="0" applyFont="1" applyBorder="1" applyAlignment="1">
      <alignment horizontal="center" vertical="top"/>
    </xf>
    <xf numFmtId="0" fontId="4" fillId="0" borderId="0" xfId="0" applyFont="1" applyBorder="1" applyAlignment="1">
      <alignment horizontal="right" wrapText="1"/>
    </xf>
    <xf numFmtId="0" fontId="7" fillId="0" borderId="0" xfId="0" applyFont="1" applyAlignment="1">
      <alignment horizontal="center"/>
    </xf>
    <xf numFmtId="0" fontId="4" fillId="0" borderId="0" xfId="0" applyFont="1" applyFill="1" applyBorder="1" applyAlignment="1">
      <alignment horizontal="center" vertical="top"/>
    </xf>
    <xf numFmtId="0" fontId="7" fillId="0" borderId="0" xfId="0" applyFont="1" applyFill="1" applyAlignment="1">
      <alignment horizontal="center" vertical="top"/>
    </xf>
    <xf numFmtId="0" fontId="4" fillId="0" borderId="0" xfId="0" applyFont="1" applyFill="1" applyAlignment="1" quotePrefix="1">
      <alignment horizontal="center" vertical="top" wrapText="1"/>
    </xf>
    <xf numFmtId="0" fontId="4" fillId="0" borderId="0" xfId="0" applyFont="1" applyFill="1" applyAlignment="1">
      <alignment horizontal="center" vertical="top"/>
    </xf>
    <xf numFmtId="164" fontId="7" fillId="0" borderId="0" xfId="42" applyNumberFormat="1" applyFont="1" applyFill="1" applyBorder="1" applyAlignment="1">
      <alignment horizontal="center" vertical="top"/>
    </xf>
    <xf numFmtId="164" fontId="4" fillId="0" borderId="0" xfId="42" applyNumberFormat="1" applyFont="1" applyFill="1" applyBorder="1" applyAlignment="1">
      <alignment horizontal="center" vertical="top"/>
    </xf>
    <xf numFmtId="0" fontId="4" fillId="0" borderId="0" xfId="0" applyFont="1" applyFill="1" applyBorder="1" applyAlignment="1">
      <alignment horizontal="center" vertical="top" wrapText="1"/>
    </xf>
    <xf numFmtId="164" fontId="7" fillId="0" borderId="0" xfId="42" applyNumberFormat="1" applyFont="1" applyAlignment="1">
      <alignment/>
    </xf>
    <xf numFmtId="164" fontId="7" fillId="33" borderId="10" xfId="42" applyNumberFormat="1" applyFont="1" applyFill="1" applyBorder="1" applyAlignment="1">
      <alignment/>
    </xf>
    <xf numFmtId="164" fontId="7" fillId="0" borderId="10" xfId="42" applyNumberFormat="1" applyFont="1" applyBorder="1" applyAlignment="1">
      <alignment/>
    </xf>
    <xf numFmtId="164" fontId="7" fillId="0" borderId="0" xfId="42" applyNumberFormat="1" applyFont="1" applyFill="1" applyBorder="1" applyAlignment="1">
      <alignment/>
    </xf>
    <xf numFmtId="164" fontId="7" fillId="0" borderId="0" xfId="42" applyNumberFormat="1" applyFont="1" applyBorder="1" applyAlignment="1">
      <alignment/>
    </xf>
    <xf numFmtId="164" fontId="14" fillId="36" borderId="24" xfId="42" applyNumberFormat="1" applyFont="1" applyFill="1" applyBorder="1" applyAlignment="1">
      <alignment horizontal="center"/>
    </xf>
    <xf numFmtId="164" fontId="14" fillId="35" borderId="15" xfId="42" applyNumberFormat="1" applyFont="1" applyFill="1" applyBorder="1" applyAlignment="1">
      <alignment horizontal="center"/>
    </xf>
    <xf numFmtId="164" fontId="14" fillId="35" borderId="16" xfId="42" applyNumberFormat="1" applyFont="1" applyFill="1" applyBorder="1" applyAlignment="1">
      <alignment horizontal="center"/>
    </xf>
    <xf numFmtId="164" fontId="14" fillId="35" borderId="17" xfId="42" applyNumberFormat="1" applyFont="1" applyFill="1" applyBorder="1" applyAlignment="1">
      <alignment horizontal="center"/>
    </xf>
    <xf numFmtId="164" fontId="14" fillId="0" borderId="0" xfId="42" applyNumberFormat="1" applyFont="1" applyBorder="1" applyAlignment="1">
      <alignment horizontal="center" vertical="top"/>
    </xf>
    <xf numFmtId="164" fontId="7" fillId="0" borderId="0" xfId="42" applyNumberFormat="1" applyFont="1" applyBorder="1" applyAlignment="1">
      <alignment vertical="top"/>
    </xf>
    <xf numFmtId="164" fontId="7" fillId="34" borderId="0" xfId="42" applyNumberFormat="1" applyFont="1" applyFill="1" applyBorder="1" applyAlignment="1">
      <alignment vertical="top"/>
    </xf>
    <xf numFmtId="44" fontId="7" fillId="34" borderId="0" xfId="44" applyFont="1" applyFill="1" applyBorder="1" applyAlignment="1">
      <alignment vertical="top"/>
    </xf>
    <xf numFmtId="164" fontId="7" fillId="0" borderId="23" xfId="42" applyNumberFormat="1" applyFont="1" applyBorder="1" applyAlignment="1">
      <alignment vertical="top"/>
    </xf>
    <xf numFmtId="165" fontId="7" fillId="0" borderId="0" xfId="0" applyNumberFormat="1" applyFont="1" applyAlignment="1">
      <alignment/>
    </xf>
    <xf numFmtId="0" fontId="4" fillId="0" borderId="0" xfId="0" applyFont="1" applyBorder="1" applyAlignment="1">
      <alignment horizontal="right" vertical="top" wrapText="1"/>
    </xf>
    <xf numFmtId="164" fontId="7" fillId="0" borderId="13" xfId="42" applyNumberFormat="1" applyFont="1" applyBorder="1" applyAlignment="1">
      <alignment vertical="top"/>
    </xf>
    <xf numFmtId="164" fontId="7" fillId="0" borderId="0" xfId="0" applyNumberFormat="1" applyFont="1" applyAlignment="1">
      <alignment/>
    </xf>
    <xf numFmtId="43" fontId="7" fillId="0" borderId="0" xfId="0" applyNumberFormat="1" applyFont="1" applyAlignment="1">
      <alignment/>
    </xf>
    <xf numFmtId="164" fontId="7" fillId="34" borderId="19" xfId="42" applyNumberFormat="1" applyFont="1" applyFill="1" applyBorder="1" applyAlignment="1">
      <alignment vertical="top"/>
    </xf>
    <xf numFmtId="164" fontId="7" fillId="0" borderId="20" xfId="42" applyNumberFormat="1" applyFont="1" applyFill="1" applyBorder="1" applyAlignment="1">
      <alignment vertical="top"/>
    </xf>
    <xf numFmtId="164" fontId="7" fillId="0" borderId="0" xfId="42" applyNumberFormat="1" applyFont="1" applyBorder="1" applyAlignment="1">
      <alignment horizontal="center" vertical="top"/>
    </xf>
    <xf numFmtId="164" fontId="7" fillId="0" borderId="20" xfId="42" applyNumberFormat="1" applyFont="1" applyBorder="1" applyAlignment="1">
      <alignment horizontal="center" vertical="top"/>
    </xf>
    <xf numFmtId="164" fontId="4" fillId="0" borderId="0" xfId="42" applyNumberFormat="1" applyFont="1" applyBorder="1" applyAlignment="1">
      <alignment horizontal="center" vertical="top"/>
    </xf>
    <xf numFmtId="164" fontId="7" fillId="0" borderId="23" xfId="42" applyNumberFormat="1" applyFont="1" applyFill="1" applyBorder="1" applyAlignment="1">
      <alignment vertical="top"/>
    </xf>
    <xf numFmtId="0" fontId="7" fillId="0" borderId="0" xfId="0" applyFont="1" applyFill="1" applyBorder="1" applyAlignment="1">
      <alignment/>
    </xf>
    <xf numFmtId="164" fontId="7" fillId="34" borderId="0" xfId="42" applyNumberFormat="1" applyFont="1" applyFill="1" applyAlignment="1">
      <alignment/>
    </xf>
    <xf numFmtId="164" fontId="7" fillId="34" borderId="0" xfId="42" applyNumberFormat="1" applyFont="1" applyFill="1" applyBorder="1" applyAlignment="1">
      <alignment/>
    </xf>
    <xf numFmtId="164" fontId="7" fillId="34" borderId="13" xfId="42" applyNumberFormat="1" applyFont="1" applyFill="1" applyBorder="1" applyAlignment="1">
      <alignment vertical="top"/>
    </xf>
    <xf numFmtId="164" fontId="7" fillId="34" borderId="0" xfId="42" applyNumberFormat="1" applyFont="1" applyFill="1" applyBorder="1" applyAlignment="1">
      <alignment horizontal="center" vertical="top"/>
    </xf>
    <xf numFmtId="164" fontId="7" fillId="34" borderId="0" xfId="42" applyNumberFormat="1" applyFont="1" applyFill="1" applyBorder="1" applyAlignment="1">
      <alignment horizontal="center"/>
    </xf>
    <xf numFmtId="164" fontId="4" fillId="34" borderId="0" xfId="42" applyNumberFormat="1" applyFont="1" applyFill="1" applyBorder="1" applyAlignment="1">
      <alignment/>
    </xf>
    <xf numFmtId="164" fontId="4" fillId="0" borderId="21" xfId="42" applyNumberFormat="1" applyFont="1" applyFill="1" applyBorder="1" applyAlignment="1">
      <alignment vertical="top"/>
    </xf>
    <xf numFmtId="164" fontId="7" fillId="0" borderId="21" xfId="42" applyNumberFormat="1" applyFont="1" applyFill="1" applyBorder="1" applyAlignment="1">
      <alignment vertical="top"/>
    </xf>
    <xf numFmtId="0" fontId="7" fillId="0" borderId="0" xfId="0" applyFont="1" applyBorder="1" applyAlignment="1">
      <alignment horizontal="center"/>
    </xf>
    <xf numFmtId="0" fontId="7" fillId="0" borderId="11" xfId="0" applyFont="1" applyBorder="1" applyAlignment="1">
      <alignment horizontal="center"/>
    </xf>
    <xf numFmtId="164" fontId="7" fillId="0" borderId="11" xfId="42" applyNumberFormat="1" applyFont="1" applyBorder="1" applyAlignment="1">
      <alignment/>
    </xf>
    <xf numFmtId="0" fontId="6" fillId="34" borderId="11" xfId="0" applyFont="1" applyFill="1" applyBorder="1" applyAlignment="1">
      <alignment horizontal="center"/>
    </xf>
    <xf numFmtId="0" fontId="2" fillId="34" borderId="0" xfId="0" applyFont="1" applyFill="1" applyBorder="1" applyAlignment="1">
      <alignment horizontal="left" vertical="top" wrapText="1"/>
    </xf>
    <xf numFmtId="0" fontId="1" fillId="33" borderId="25" xfId="0" applyFont="1" applyFill="1" applyBorder="1" applyAlignment="1">
      <alignment horizontal="center" vertical="center"/>
    </xf>
    <xf numFmtId="0" fontId="1" fillId="33" borderId="10"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30" xfId="0" applyFont="1" applyFill="1" applyBorder="1" applyAlignment="1">
      <alignment horizontal="center" vertical="center"/>
    </xf>
    <xf numFmtId="0" fontId="2" fillId="34" borderId="0" xfId="0" applyFont="1" applyFill="1" applyBorder="1" applyAlignment="1">
      <alignment horizontal="left"/>
    </xf>
    <xf numFmtId="0" fontId="10" fillId="34" borderId="11" xfId="0" applyFont="1" applyFill="1" applyBorder="1" applyAlignment="1">
      <alignment horizontal="center"/>
    </xf>
    <xf numFmtId="0" fontId="10" fillId="34" borderId="27" xfId="0" applyFont="1" applyFill="1" applyBorder="1" applyAlignment="1">
      <alignment horizontal="center"/>
    </xf>
    <xf numFmtId="0" fontId="26" fillId="34" borderId="0" xfId="0" applyFont="1" applyFill="1" applyBorder="1" applyAlignment="1">
      <alignment horizontal="left" vertical="top" wrapText="1"/>
    </xf>
    <xf numFmtId="0" fontId="26" fillId="34" borderId="22" xfId="0" applyFont="1" applyFill="1" applyBorder="1" applyAlignment="1">
      <alignment horizontal="left" vertical="top" wrapText="1"/>
    </xf>
    <xf numFmtId="0" fontId="13" fillId="33" borderId="10" xfId="0" applyFont="1" applyFill="1" applyBorder="1" applyAlignment="1">
      <alignment horizontal="center" vertical="center"/>
    </xf>
    <xf numFmtId="0" fontId="10" fillId="35" borderId="31" xfId="0" applyFont="1" applyFill="1" applyBorder="1" applyAlignment="1">
      <alignment horizontal="center" vertical="center"/>
    </xf>
    <xf numFmtId="0" fontId="10" fillId="35" borderId="32" xfId="0" applyFont="1" applyFill="1" applyBorder="1" applyAlignment="1">
      <alignment horizontal="center" vertical="center"/>
    </xf>
    <xf numFmtId="0" fontId="10" fillId="35" borderId="33" xfId="0" applyFont="1" applyFill="1" applyBorder="1" applyAlignment="1">
      <alignment horizontal="center" vertical="center"/>
    </xf>
    <xf numFmtId="0" fontId="26" fillId="34" borderId="10" xfId="0" applyFont="1" applyFill="1" applyBorder="1" applyAlignment="1">
      <alignment horizontal="left" vertical="top" wrapText="1"/>
    </xf>
    <xf numFmtId="0" fontId="26" fillId="34" borderId="26" xfId="0" applyFont="1" applyFill="1" applyBorder="1" applyAlignment="1">
      <alignment horizontal="left" vertical="top" wrapText="1"/>
    </xf>
    <xf numFmtId="0" fontId="1" fillId="33" borderId="1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11" fillId="34" borderId="0" xfId="0" applyFont="1" applyFill="1" applyBorder="1" applyAlignment="1">
      <alignment horizontal="left" vertical="top" wrapText="1"/>
    </xf>
    <xf numFmtId="0" fontId="11" fillId="34" borderId="22" xfId="0" applyFont="1" applyFill="1" applyBorder="1" applyAlignment="1">
      <alignment horizontal="left" vertical="top" wrapText="1"/>
    </xf>
    <xf numFmtId="0" fontId="6" fillId="34" borderId="27" xfId="0" applyFont="1" applyFill="1" applyBorder="1" applyAlignment="1">
      <alignment horizontal="center"/>
    </xf>
    <xf numFmtId="0" fontId="11" fillId="34" borderId="10" xfId="0" applyFont="1" applyFill="1" applyBorder="1" applyAlignment="1">
      <alignment horizontal="left" vertical="top" wrapText="1"/>
    </xf>
    <xf numFmtId="0" fontId="11" fillId="34" borderId="10" xfId="0" applyFont="1" applyFill="1" applyBorder="1" applyAlignment="1">
      <alignment horizontal="left" vertical="top" wrapText="1"/>
    </xf>
    <xf numFmtId="0" fontId="11" fillId="34" borderId="26"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104"/>
  <sheetViews>
    <sheetView zoomScale="70" zoomScaleNormal="70" zoomScalePageLayoutView="70" workbookViewId="0" topLeftCell="A1">
      <selection activeCell="E8" sqref="E8"/>
    </sheetView>
  </sheetViews>
  <sheetFormatPr defaultColWidth="8.8515625" defaultRowHeight="15"/>
  <cols>
    <col min="1" max="1" width="3.421875" style="13" customWidth="1"/>
    <col min="2" max="2" width="5.00390625" style="13" customWidth="1"/>
    <col min="3" max="3" width="4.421875" style="13" customWidth="1"/>
    <col min="4" max="4" width="2.28125" style="13" customWidth="1"/>
    <col min="5" max="5" width="37.8515625" style="13" customWidth="1"/>
    <col min="6" max="6" width="14.140625" style="13" customWidth="1"/>
    <col min="7" max="10" width="14.421875" style="14" customWidth="1"/>
    <col min="11" max="12" width="2.7109375" style="14" customWidth="1"/>
    <col min="13" max="13" width="25.421875" style="13" customWidth="1"/>
    <col min="14" max="16384" width="8.8515625" style="13" customWidth="1"/>
  </cols>
  <sheetData>
    <row r="1" spans="1:18" ht="15.75" thickBot="1">
      <c r="A1" s="12"/>
      <c r="N1" s="12"/>
      <c r="O1" s="12"/>
      <c r="P1" s="12"/>
      <c r="Q1" s="12"/>
      <c r="R1" s="12"/>
    </row>
    <row r="2" spans="1:18" ht="30.75" customHeight="1" thickBot="1">
      <c r="A2" s="12"/>
      <c r="B2" s="237" t="s">
        <v>44</v>
      </c>
      <c r="C2" s="238"/>
      <c r="D2" s="238"/>
      <c r="E2" s="238"/>
      <c r="F2" s="238"/>
      <c r="G2" s="238"/>
      <c r="H2" s="238"/>
      <c r="I2" s="238"/>
      <c r="J2" s="238"/>
      <c r="K2" s="238"/>
      <c r="L2" s="15"/>
      <c r="M2" s="110"/>
      <c r="N2" s="12"/>
      <c r="O2" s="12"/>
      <c r="P2" s="12"/>
      <c r="Q2" s="12"/>
      <c r="R2" s="12"/>
    </row>
    <row r="3" spans="1:18" ht="30.75" customHeight="1" thickBot="1">
      <c r="A3" s="12"/>
      <c r="B3" s="16"/>
      <c r="C3" s="8"/>
      <c r="D3" s="8"/>
      <c r="E3" s="8"/>
      <c r="F3" s="8"/>
      <c r="G3" s="8"/>
      <c r="H3" s="239" t="s">
        <v>16</v>
      </c>
      <c r="I3" s="240"/>
      <c r="J3" s="241"/>
      <c r="K3" s="17"/>
      <c r="L3" s="18"/>
      <c r="M3" s="12"/>
      <c r="N3" s="12"/>
      <c r="O3" s="12"/>
      <c r="P3" s="12"/>
      <c r="Q3" s="12"/>
      <c r="R3" s="12"/>
    </row>
    <row r="4" spans="1:18" ht="31.5" customHeight="1" thickBot="1">
      <c r="A4" s="12"/>
      <c r="B4" s="19"/>
      <c r="C4" s="12"/>
      <c r="D4" s="12"/>
      <c r="E4" s="20"/>
      <c r="F4" s="102" t="s">
        <v>53</v>
      </c>
      <c r="G4" s="45" t="s">
        <v>8</v>
      </c>
      <c r="H4" s="42" t="s">
        <v>13</v>
      </c>
      <c r="I4" s="43" t="s">
        <v>14</v>
      </c>
      <c r="J4" s="44" t="s">
        <v>15</v>
      </c>
      <c r="K4" s="18"/>
      <c r="L4" s="18"/>
      <c r="M4" s="10" t="s">
        <v>45</v>
      </c>
      <c r="N4" s="12"/>
      <c r="O4" s="12"/>
      <c r="P4" s="12"/>
      <c r="Q4" s="12"/>
      <c r="R4" s="12"/>
    </row>
    <row r="5" spans="1:18" ht="15">
      <c r="A5" s="12"/>
      <c r="B5" s="19"/>
      <c r="C5" s="130" t="s">
        <v>156</v>
      </c>
      <c r="D5" s="174"/>
      <c r="E5" s="175"/>
      <c r="F5" s="20"/>
      <c r="G5" s="10"/>
      <c r="H5" s="10"/>
      <c r="I5" s="10"/>
      <c r="J5" s="10"/>
      <c r="K5" s="18"/>
      <c r="L5" s="18"/>
      <c r="M5" s="10"/>
      <c r="N5" s="12"/>
      <c r="O5" s="12"/>
      <c r="P5" s="12"/>
      <c r="Q5" s="12"/>
      <c r="R5" s="12"/>
    </row>
    <row r="6" spans="1:18" ht="15">
      <c r="A6" s="12"/>
      <c r="B6" s="19"/>
      <c r="C6" s="176"/>
      <c r="D6" s="175" t="s">
        <v>149</v>
      </c>
      <c r="E6" s="177"/>
      <c r="F6" s="20"/>
      <c r="G6" s="17"/>
      <c r="H6" s="99"/>
      <c r="I6" s="99"/>
      <c r="J6" s="99"/>
      <c r="K6" s="18"/>
      <c r="L6" s="18"/>
      <c r="M6" s="111"/>
      <c r="N6" s="12"/>
      <c r="O6" s="12"/>
      <c r="P6" s="12"/>
      <c r="Q6" s="12"/>
      <c r="R6" s="12"/>
    </row>
    <row r="7" spans="1:18" ht="15">
      <c r="A7" s="12"/>
      <c r="B7" s="19"/>
      <c r="C7" s="176"/>
      <c r="D7" s="175" t="s">
        <v>157</v>
      </c>
      <c r="E7" s="177"/>
      <c r="F7" s="20"/>
      <c r="G7" s="101"/>
      <c r="H7" s="99"/>
      <c r="I7" s="99"/>
      <c r="J7" s="99"/>
      <c r="K7" s="18"/>
      <c r="L7" s="18"/>
      <c r="M7" s="111"/>
      <c r="N7" s="12"/>
      <c r="O7" s="12"/>
      <c r="P7" s="12"/>
      <c r="Q7" s="12"/>
      <c r="R7" s="12"/>
    </row>
    <row r="8" spans="1:18" ht="15">
      <c r="A8" s="12"/>
      <c r="B8" s="19"/>
      <c r="C8" s="176"/>
      <c r="D8" s="130" t="s">
        <v>158</v>
      </c>
      <c r="E8" s="136"/>
      <c r="F8" s="84"/>
      <c r="G8" s="17"/>
      <c r="H8" s="100"/>
      <c r="I8" s="100"/>
      <c r="J8" s="100"/>
      <c r="K8" s="18"/>
      <c r="L8" s="18"/>
      <c r="M8" s="111"/>
      <c r="N8" s="12"/>
      <c r="O8" s="12"/>
      <c r="P8" s="12"/>
      <c r="Q8" s="12"/>
      <c r="R8" s="12"/>
    </row>
    <row r="9" spans="1:18" ht="15">
      <c r="A9" s="12"/>
      <c r="B9" s="19"/>
      <c r="C9" s="174"/>
      <c r="D9" s="130" t="s">
        <v>139</v>
      </c>
      <c r="E9" s="136"/>
      <c r="F9" s="20"/>
      <c r="G9" s="17"/>
      <c r="H9" s="99"/>
      <c r="I9" s="99"/>
      <c r="J9" s="99"/>
      <c r="K9" s="18"/>
      <c r="L9" s="18"/>
      <c r="M9" s="111"/>
      <c r="N9" s="12"/>
      <c r="O9" s="12"/>
      <c r="P9" s="12"/>
      <c r="Q9" s="12"/>
      <c r="R9" s="12"/>
    </row>
    <row r="10" spans="1:18" ht="15.75" thickBot="1">
      <c r="A10" s="12"/>
      <c r="B10" s="19"/>
      <c r="C10" s="174"/>
      <c r="D10" s="130"/>
      <c r="E10" s="131" t="s">
        <v>159</v>
      </c>
      <c r="F10" s="72"/>
      <c r="G10" s="18"/>
      <c r="H10" s="48"/>
      <c r="I10" s="48"/>
      <c r="J10" s="48"/>
      <c r="K10" s="18"/>
      <c r="L10" s="18"/>
      <c r="M10" s="111"/>
      <c r="N10" s="12"/>
      <c r="O10" s="12"/>
      <c r="P10" s="12"/>
      <c r="Q10" s="12"/>
      <c r="R10" s="12"/>
    </row>
    <row r="11" spans="1:18" ht="15">
      <c r="A11" s="12"/>
      <c r="B11" s="19"/>
      <c r="C11" s="174"/>
      <c r="D11" s="130"/>
      <c r="E11" s="136"/>
      <c r="F11" s="20"/>
      <c r="G11" s="18"/>
      <c r="H11" s="18"/>
      <c r="I11" s="18"/>
      <c r="J11" s="18"/>
      <c r="K11" s="18"/>
      <c r="L11" s="18"/>
      <c r="M11" s="111"/>
      <c r="N11" s="12"/>
      <c r="O11" s="12"/>
      <c r="P11" s="12"/>
      <c r="Q11" s="12"/>
      <c r="R11" s="12"/>
    </row>
    <row r="12" spans="1:18" ht="15">
      <c r="A12" s="12"/>
      <c r="B12" s="19"/>
      <c r="C12" s="130" t="s">
        <v>193</v>
      </c>
      <c r="D12" s="174"/>
      <c r="E12" s="175"/>
      <c r="F12" s="20"/>
      <c r="G12" s="18"/>
      <c r="H12" s="18"/>
      <c r="I12" s="18"/>
      <c r="J12" s="18"/>
      <c r="K12" s="18"/>
      <c r="L12" s="18"/>
      <c r="M12" s="111"/>
      <c r="N12" s="12"/>
      <c r="O12" s="12"/>
      <c r="P12" s="12"/>
      <c r="Q12" s="12"/>
      <c r="R12" s="12"/>
    </row>
    <row r="13" spans="1:18" ht="15">
      <c r="A13" s="12"/>
      <c r="B13" s="19"/>
      <c r="C13" s="174"/>
      <c r="D13" s="175" t="s">
        <v>160</v>
      </c>
      <c r="E13" s="174"/>
      <c r="F13" s="12"/>
      <c r="G13" s="18"/>
      <c r="H13" s="18"/>
      <c r="I13" s="18"/>
      <c r="J13" s="18"/>
      <c r="K13" s="18"/>
      <c r="L13" s="18"/>
      <c r="M13" s="111"/>
      <c r="N13" s="12"/>
      <c r="O13" s="12"/>
      <c r="P13" s="12"/>
      <c r="Q13" s="12"/>
      <c r="R13" s="12"/>
    </row>
    <row r="14" spans="1:18" ht="15">
      <c r="A14" s="12"/>
      <c r="B14" s="19"/>
      <c r="C14" s="174"/>
      <c r="D14" s="175"/>
      <c r="E14" s="176" t="s">
        <v>161</v>
      </c>
      <c r="F14" s="5"/>
      <c r="G14" s="21"/>
      <c r="H14" s="21"/>
      <c r="I14" s="21"/>
      <c r="J14" s="21"/>
      <c r="K14" s="18"/>
      <c r="L14" s="18"/>
      <c r="M14" s="111"/>
      <c r="N14" s="12"/>
      <c r="O14" s="12"/>
      <c r="P14" s="12"/>
      <c r="Q14" s="12"/>
      <c r="R14" s="12"/>
    </row>
    <row r="15" spans="1:18" ht="15">
      <c r="A15" s="12"/>
      <c r="B15" s="19"/>
      <c r="C15" s="174"/>
      <c r="D15" s="175"/>
      <c r="E15" s="176" t="s">
        <v>162</v>
      </c>
      <c r="F15" s="5"/>
      <c r="G15" s="21"/>
      <c r="H15" s="21"/>
      <c r="I15" s="21"/>
      <c r="J15" s="21"/>
      <c r="K15" s="18"/>
      <c r="L15" s="18"/>
      <c r="M15" s="111"/>
      <c r="N15" s="12"/>
      <c r="O15" s="12"/>
      <c r="P15" s="12"/>
      <c r="Q15" s="12"/>
      <c r="R15" s="12"/>
    </row>
    <row r="16" spans="1:18" ht="15">
      <c r="A16" s="12"/>
      <c r="B16" s="19"/>
      <c r="C16" s="174"/>
      <c r="D16" s="175"/>
      <c r="E16" s="176" t="s">
        <v>163</v>
      </c>
      <c r="F16" s="5"/>
      <c r="G16" s="21"/>
      <c r="H16" s="21"/>
      <c r="I16" s="21"/>
      <c r="J16" s="21"/>
      <c r="K16" s="18"/>
      <c r="L16" s="18"/>
      <c r="M16" s="111"/>
      <c r="N16" s="12"/>
      <c r="O16" s="12"/>
      <c r="P16" s="12"/>
      <c r="Q16" s="12"/>
      <c r="R16" s="12"/>
    </row>
    <row r="17" spans="1:18" ht="15">
      <c r="A17" s="12"/>
      <c r="B17" s="19"/>
      <c r="C17" s="174"/>
      <c r="D17" s="175" t="s">
        <v>164</v>
      </c>
      <c r="E17" s="174"/>
      <c r="F17" s="12"/>
      <c r="G17" s="21"/>
      <c r="H17" s="21"/>
      <c r="I17" s="21"/>
      <c r="J17" s="21"/>
      <c r="K17" s="18"/>
      <c r="L17" s="18"/>
      <c r="M17" s="111"/>
      <c r="N17" s="12"/>
      <c r="O17" s="12"/>
      <c r="P17" s="12"/>
      <c r="Q17" s="12"/>
      <c r="R17" s="12"/>
    </row>
    <row r="18" spans="1:18" ht="15">
      <c r="A18" s="12"/>
      <c r="B18" s="19"/>
      <c r="C18" s="174"/>
      <c r="D18" s="175" t="s">
        <v>165</v>
      </c>
      <c r="E18" s="174"/>
      <c r="F18" s="12"/>
      <c r="G18" s="21"/>
      <c r="H18" s="21"/>
      <c r="I18" s="21"/>
      <c r="J18" s="21"/>
      <c r="K18" s="18"/>
      <c r="L18" s="18"/>
      <c r="M18" s="111"/>
      <c r="N18" s="12"/>
      <c r="O18" s="12"/>
      <c r="P18" s="12"/>
      <c r="Q18" s="12"/>
      <c r="R18" s="12"/>
    </row>
    <row r="19" spans="1:18" ht="15">
      <c r="A19" s="12"/>
      <c r="B19" s="19"/>
      <c r="C19" s="174"/>
      <c r="D19" s="175" t="s">
        <v>166</v>
      </c>
      <c r="E19" s="174"/>
      <c r="F19" s="12"/>
      <c r="G19" s="21"/>
      <c r="H19" s="21"/>
      <c r="I19" s="21"/>
      <c r="J19" s="21"/>
      <c r="K19" s="18"/>
      <c r="L19" s="18"/>
      <c r="M19" s="111"/>
      <c r="N19" s="12"/>
      <c r="O19" s="12"/>
      <c r="P19" s="12"/>
      <c r="Q19" s="12"/>
      <c r="R19" s="12"/>
    </row>
    <row r="20" spans="1:18" ht="15">
      <c r="A20" s="12"/>
      <c r="B20" s="19"/>
      <c r="C20" s="174"/>
      <c r="D20" s="175" t="s">
        <v>167</v>
      </c>
      <c r="E20" s="174"/>
      <c r="F20" s="12"/>
      <c r="G20" s="21"/>
      <c r="H20" s="21"/>
      <c r="I20" s="21"/>
      <c r="J20" s="21"/>
      <c r="K20" s="18"/>
      <c r="L20" s="18"/>
      <c r="M20" s="111"/>
      <c r="N20" s="12"/>
      <c r="O20" s="12"/>
      <c r="P20" s="12"/>
      <c r="Q20" s="12"/>
      <c r="R20" s="12"/>
    </row>
    <row r="21" spans="1:18" ht="15">
      <c r="A21" s="12"/>
      <c r="B21" s="19"/>
      <c r="C21" s="174"/>
      <c r="D21" s="175" t="s">
        <v>189</v>
      </c>
      <c r="E21" s="174"/>
      <c r="F21" s="12"/>
      <c r="G21" s="21"/>
      <c r="H21" s="21"/>
      <c r="I21" s="21"/>
      <c r="J21" s="21"/>
      <c r="K21" s="18"/>
      <c r="L21" s="18"/>
      <c r="M21" s="111"/>
      <c r="N21" s="12"/>
      <c r="O21" s="12"/>
      <c r="P21" s="12"/>
      <c r="Q21" s="12"/>
      <c r="R21" s="12"/>
    </row>
    <row r="22" spans="1:18" ht="15">
      <c r="A22" s="12"/>
      <c r="B22" s="19"/>
      <c r="C22" s="174"/>
      <c r="D22" s="175"/>
      <c r="E22" s="174" t="s">
        <v>100</v>
      </c>
      <c r="F22" s="12"/>
      <c r="G22" s="21"/>
      <c r="H22" s="21"/>
      <c r="I22" s="21"/>
      <c r="J22" s="21"/>
      <c r="K22" s="18"/>
      <c r="L22" s="18"/>
      <c r="M22" s="111"/>
      <c r="N22" s="12"/>
      <c r="O22" s="12"/>
      <c r="P22" s="12"/>
      <c r="Q22" s="12"/>
      <c r="R22" s="12"/>
    </row>
    <row r="23" spans="1:18" ht="15">
      <c r="A23" s="12"/>
      <c r="B23" s="19"/>
      <c r="C23" s="174"/>
      <c r="D23" s="175"/>
      <c r="E23" s="174" t="s">
        <v>101</v>
      </c>
      <c r="F23" s="12"/>
      <c r="G23" s="21"/>
      <c r="H23" s="21"/>
      <c r="I23" s="21"/>
      <c r="J23" s="21"/>
      <c r="K23" s="18"/>
      <c r="L23" s="18"/>
      <c r="M23" s="111"/>
      <c r="N23" s="12"/>
      <c r="O23" s="12"/>
      <c r="P23" s="12"/>
      <c r="Q23" s="12"/>
      <c r="R23" s="12"/>
    </row>
    <row r="24" spans="1:18" ht="15">
      <c r="A24" s="12"/>
      <c r="B24" s="19"/>
      <c r="C24" s="174"/>
      <c r="D24" s="175" t="s">
        <v>190</v>
      </c>
      <c r="E24" s="174"/>
      <c r="F24" s="12"/>
      <c r="G24" s="21"/>
      <c r="H24" s="21"/>
      <c r="I24" s="21"/>
      <c r="J24" s="21"/>
      <c r="K24" s="18"/>
      <c r="L24" s="18"/>
      <c r="M24" s="111"/>
      <c r="N24" s="12"/>
      <c r="O24" s="12"/>
      <c r="P24" s="12"/>
      <c r="Q24" s="12"/>
      <c r="R24" s="12"/>
    </row>
    <row r="25" spans="1:18" ht="15.75" thickBot="1">
      <c r="A25" s="12"/>
      <c r="B25" s="19"/>
      <c r="C25" s="174"/>
      <c r="D25" s="174"/>
      <c r="E25" s="131" t="s">
        <v>191</v>
      </c>
      <c r="F25" s="4"/>
      <c r="G25" s="48">
        <f>SUM(G13:G21)</f>
        <v>0</v>
      </c>
      <c r="H25" s="48">
        <f>SUM(H13:H21)</f>
        <v>0</v>
      </c>
      <c r="I25" s="48">
        <f>SUM(I13:I21)</f>
        <v>0</v>
      </c>
      <c r="J25" s="48">
        <f>SUM(J13:J21)</f>
        <v>0</v>
      </c>
      <c r="K25" s="18"/>
      <c r="L25" s="18"/>
      <c r="M25" s="111"/>
      <c r="N25" s="12"/>
      <c r="O25" s="12"/>
      <c r="P25" s="12"/>
      <c r="Q25" s="12"/>
      <c r="R25" s="12"/>
    </row>
    <row r="26" spans="1:18" ht="15">
      <c r="A26" s="12"/>
      <c r="B26" s="19"/>
      <c r="C26" s="174"/>
      <c r="D26" s="175"/>
      <c r="E26" s="174"/>
      <c r="F26" s="12"/>
      <c r="G26" s="18"/>
      <c r="H26" s="18"/>
      <c r="I26" s="18"/>
      <c r="J26" s="18"/>
      <c r="K26" s="18"/>
      <c r="L26" s="18"/>
      <c r="M26" s="111"/>
      <c r="N26" s="12"/>
      <c r="O26" s="12"/>
      <c r="P26" s="12"/>
      <c r="Q26" s="12"/>
      <c r="R26" s="12"/>
    </row>
    <row r="27" spans="1:18" ht="15.75" thickBot="1">
      <c r="A27" s="12"/>
      <c r="B27" s="19"/>
      <c r="C27" s="177"/>
      <c r="D27" s="175"/>
      <c r="E27" s="178" t="s">
        <v>192</v>
      </c>
      <c r="F27" s="86"/>
      <c r="G27" s="22">
        <f>G10-G25</f>
        <v>0</v>
      </c>
      <c r="H27" s="22">
        <f>H10-H25</f>
        <v>0</v>
      </c>
      <c r="I27" s="22">
        <f>I10-I25</f>
        <v>0</v>
      </c>
      <c r="J27" s="22">
        <f>J10-J25</f>
        <v>0</v>
      </c>
      <c r="K27" s="18"/>
      <c r="L27" s="18"/>
      <c r="M27" s="111"/>
      <c r="N27" s="12"/>
      <c r="O27" s="12"/>
      <c r="P27" s="12"/>
      <c r="Q27" s="12"/>
      <c r="R27" s="12"/>
    </row>
    <row r="28" spans="1:18" ht="15.75" thickTop="1">
      <c r="A28" s="12"/>
      <c r="B28" s="19"/>
      <c r="C28" s="175"/>
      <c r="D28" s="175"/>
      <c r="E28" s="175"/>
      <c r="F28" s="20"/>
      <c r="G28" s="18"/>
      <c r="H28" s="18"/>
      <c r="I28" s="18"/>
      <c r="J28" s="18"/>
      <c r="K28" s="18"/>
      <c r="L28" s="18"/>
      <c r="M28" s="112"/>
      <c r="N28" s="12"/>
      <c r="O28" s="12"/>
      <c r="P28" s="12"/>
      <c r="Q28" s="12"/>
      <c r="R28" s="12"/>
    </row>
    <row r="29" spans="1:18" s="33" customFormat="1" ht="15">
      <c r="A29" s="31"/>
      <c r="B29" s="16"/>
      <c r="C29" s="129" t="s">
        <v>168</v>
      </c>
      <c r="D29" s="129"/>
      <c r="E29" s="129"/>
      <c r="F29" s="32"/>
      <c r="G29" s="17"/>
      <c r="H29" s="17"/>
      <c r="I29" s="17"/>
      <c r="J29" s="17"/>
      <c r="K29" s="17"/>
      <c r="L29" s="17"/>
      <c r="M29" s="112"/>
      <c r="N29" s="31"/>
      <c r="O29" s="31"/>
      <c r="P29" s="31"/>
      <c r="Q29" s="31"/>
      <c r="R29" s="31"/>
    </row>
    <row r="30" spans="1:18" s="33" customFormat="1" ht="15">
      <c r="A30" s="31"/>
      <c r="B30" s="16"/>
      <c r="C30" s="129" t="s">
        <v>12</v>
      </c>
      <c r="D30" s="129" t="s">
        <v>115</v>
      </c>
      <c r="E30" s="129"/>
      <c r="F30" s="32"/>
      <c r="G30" s="21"/>
      <c r="H30" s="21"/>
      <c r="I30" s="21"/>
      <c r="J30" s="21"/>
      <c r="K30" s="17"/>
      <c r="L30" s="17"/>
      <c r="M30" s="113"/>
      <c r="N30" s="31"/>
      <c r="O30" s="31"/>
      <c r="P30" s="31"/>
      <c r="Q30" s="31"/>
      <c r="R30" s="31"/>
    </row>
    <row r="31" spans="1:18" s="33" customFormat="1" ht="15">
      <c r="A31" s="31"/>
      <c r="B31" s="16"/>
      <c r="C31" s="129"/>
      <c r="D31" s="129" t="s">
        <v>116</v>
      </c>
      <c r="E31" s="129"/>
      <c r="F31" s="32"/>
      <c r="G31" s="46"/>
      <c r="H31" s="46"/>
      <c r="I31" s="46"/>
      <c r="J31" s="46"/>
      <c r="K31" s="17"/>
      <c r="L31" s="17"/>
      <c r="M31" s="114"/>
      <c r="N31" s="31"/>
      <c r="O31" s="31"/>
      <c r="P31" s="31"/>
      <c r="Q31" s="31"/>
      <c r="R31" s="31"/>
    </row>
    <row r="32" spans="1:18" s="33" customFormat="1" ht="15.75" thickBot="1">
      <c r="A32" s="31"/>
      <c r="B32" s="16"/>
      <c r="C32" s="129"/>
      <c r="D32" s="179"/>
      <c r="E32" s="180" t="s">
        <v>169</v>
      </c>
      <c r="F32" s="32"/>
      <c r="G32" s="47">
        <f>G25</f>
        <v>0</v>
      </c>
      <c r="H32" s="47">
        <f>H25</f>
        <v>0</v>
      </c>
      <c r="I32" s="47">
        <f>I25</f>
        <v>0</v>
      </c>
      <c r="J32" s="47">
        <f>J25</f>
        <v>0</v>
      </c>
      <c r="K32" s="17"/>
      <c r="L32" s="17"/>
      <c r="M32" s="114"/>
      <c r="N32" s="31"/>
      <c r="O32" s="31"/>
      <c r="P32" s="31"/>
      <c r="Q32" s="31"/>
      <c r="R32" s="31"/>
    </row>
    <row r="33" spans="1:18" s="33" customFormat="1" ht="15">
      <c r="A33" s="31"/>
      <c r="B33" s="16"/>
      <c r="C33" s="129"/>
      <c r="D33" s="129"/>
      <c r="E33" s="129"/>
      <c r="F33" s="32"/>
      <c r="G33" s="17"/>
      <c r="H33" s="17"/>
      <c r="I33" s="17"/>
      <c r="J33" s="17"/>
      <c r="K33" s="17"/>
      <c r="L33" s="17"/>
      <c r="M33" s="115"/>
      <c r="N33" s="31"/>
      <c r="O33" s="31"/>
      <c r="P33" s="31"/>
      <c r="Q33" s="31"/>
      <c r="R33" s="31"/>
    </row>
    <row r="34" spans="1:18" s="33" customFormat="1" ht="15">
      <c r="A34" s="31"/>
      <c r="B34" s="16"/>
      <c r="C34" s="129" t="s">
        <v>170</v>
      </c>
      <c r="D34" s="129"/>
      <c r="E34" s="129"/>
      <c r="F34" s="32"/>
      <c r="G34" s="17"/>
      <c r="H34" s="17"/>
      <c r="I34" s="17"/>
      <c r="J34" s="17"/>
      <c r="K34" s="17"/>
      <c r="L34" s="17"/>
      <c r="M34" s="115"/>
      <c r="N34" s="31"/>
      <c r="O34" s="31"/>
      <c r="P34" s="31"/>
      <c r="Q34" s="31"/>
      <c r="R34" s="31"/>
    </row>
    <row r="35" spans="1:18" s="33" customFormat="1" ht="15">
      <c r="A35" s="31"/>
      <c r="B35" s="16"/>
      <c r="C35" s="129"/>
      <c r="D35" s="128" t="s">
        <v>90</v>
      </c>
      <c r="E35" s="129"/>
      <c r="F35" s="32"/>
      <c r="G35" s="126"/>
      <c r="H35" s="126"/>
      <c r="I35" s="126"/>
      <c r="J35" s="126"/>
      <c r="K35" s="17"/>
      <c r="L35" s="17"/>
      <c r="M35" s="127"/>
      <c r="N35" s="31"/>
      <c r="O35" s="31"/>
      <c r="P35" s="31"/>
      <c r="Q35" s="31"/>
      <c r="R35" s="31"/>
    </row>
    <row r="36" spans="1:18" s="33" customFormat="1" ht="15">
      <c r="A36" s="31"/>
      <c r="B36" s="16"/>
      <c r="C36" s="129"/>
      <c r="D36" s="130" t="s">
        <v>91</v>
      </c>
      <c r="E36" s="129"/>
      <c r="F36" s="32"/>
      <c r="G36" s="126"/>
      <c r="H36" s="126"/>
      <c r="I36" s="126"/>
      <c r="J36" s="126"/>
      <c r="K36" s="17"/>
      <c r="L36" s="17"/>
      <c r="M36" s="127"/>
      <c r="N36" s="31"/>
      <c r="O36" s="31"/>
      <c r="P36" s="31"/>
      <c r="Q36" s="31"/>
      <c r="R36" s="31"/>
    </row>
    <row r="37" spans="1:18" s="33" customFormat="1" ht="15">
      <c r="A37" s="31"/>
      <c r="B37" s="16"/>
      <c r="C37" s="129"/>
      <c r="D37" s="128" t="s">
        <v>92</v>
      </c>
      <c r="E37" s="129"/>
      <c r="F37" s="32"/>
      <c r="G37" s="126"/>
      <c r="H37" s="126"/>
      <c r="I37" s="126"/>
      <c r="J37" s="126"/>
      <c r="K37" s="17"/>
      <c r="L37" s="17"/>
      <c r="M37" s="127"/>
      <c r="N37" s="31"/>
      <c r="O37" s="31"/>
      <c r="P37" s="31"/>
      <c r="Q37" s="31"/>
      <c r="R37" s="31"/>
    </row>
    <row r="38" spans="1:18" s="33" customFormat="1" ht="15">
      <c r="A38" s="31"/>
      <c r="B38" s="16"/>
      <c r="C38" s="129"/>
      <c r="D38" s="130" t="s">
        <v>86</v>
      </c>
      <c r="E38" s="129"/>
      <c r="F38" s="32"/>
      <c r="G38" s="126"/>
      <c r="H38" s="126"/>
      <c r="I38" s="126"/>
      <c r="J38" s="126"/>
      <c r="K38" s="17"/>
      <c r="L38" s="17"/>
      <c r="M38" s="127"/>
      <c r="N38" s="31"/>
      <c r="O38" s="31"/>
      <c r="P38" s="31"/>
      <c r="Q38" s="31"/>
      <c r="R38" s="31"/>
    </row>
    <row r="39" spans="1:18" s="33" customFormat="1" ht="15">
      <c r="A39" s="31"/>
      <c r="B39" s="16"/>
      <c r="C39" s="129"/>
      <c r="D39" s="130" t="s">
        <v>87</v>
      </c>
      <c r="E39" s="129"/>
      <c r="F39" s="32"/>
      <c r="G39" s="126"/>
      <c r="H39" s="126"/>
      <c r="I39" s="126"/>
      <c r="J39" s="126"/>
      <c r="K39" s="17"/>
      <c r="L39" s="17"/>
      <c r="M39" s="127"/>
      <c r="N39" s="31"/>
      <c r="O39" s="31"/>
      <c r="P39" s="31"/>
      <c r="Q39" s="31"/>
      <c r="R39" s="31"/>
    </row>
    <row r="40" spans="1:18" s="33" customFormat="1" ht="15">
      <c r="A40" s="31"/>
      <c r="B40" s="16"/>
      <c r="C40" s="129"/>
      <c r="D40" s="130" t="s">
        <v>88</v>
      </c>
      <c r="E40" s="129"/>
      <c r="F40" s="32"/>
      <c r="G40" s="126"/>
      <c r="H40" s="126"/>
      <c r="I40" s="126"/>
      <c r="J40" s="126"/>
      <c r="K40" s="17"/>
      <c r="L40" s="17"/>
      <c r="M40" s="127"/>
      <c r="N40" s="31"/>
      <c r="O40" s="31"/>
      <c r="P40" s="31"/>
      <c r="Q40" s="31"/>
      <c r="R40" s="31"/>
    </row>
    <row r="41" spans="1:18" s="33" customFormat="1" ht="15.75" thickBot="1">
      <c r="A41" s="31"/>
      <c r="B41" s="16"/>
      <c r="C41" s="129"/>
      <c r="D41" s="129"/>
      <c r="E41" s="131" t="s">
        <v>171</v>
      </c>
      <c r="F41" s="32"/>
      <c r="G41" s="47"/>
      <c r="H41" s="47"/>
      <c r="I41" s="47"/>
      <c r="J41" s="47"/>
      <c r="K41" s="17"/>
      <c r="L41" s="17"/>
      <c r="M41" s="115"/>
      <c r="N41" s="31"/>
      <c r="O41" s="31"/>
      <c r="P41" s="31"/>
      <c r="Q41" s="31"/>
      <c r="R41" s="31"/>
    </row>
    <row r="42" spans="1:18" s="33" customFormat="1" ht="15">
      <c r="A42" s="31"/>
      <c r="B42" s="16"/>
      <c r="C42" s="129"/>
      <c r="D42" s="129"/>
      <c r="E42" s="131"/>
      <c r="F42" s="32"/>
      <c r="G42" s="17"/>
      <c r="H42" s="17"/>
      <c r="I42" s="17"/>
      <c r="J42" s="17"/>
      <c r="K42" s="17"/>
      <c r="L42" s="17"/>
      <c r="M42" s="115"/>
      <c r="N42" s="31"/>
      <c r="O42" s="31"/>
      <c r="P42" s="31"/>
      <c r="Q42" s="31"/>
      <c r="R42" s="31"/>
    </row>
    <row r="43" spans="1:18" s="33" customFormat="1" ht="15.75" thickBot="1">
      <c r="A43" s="31"/>
      <c r="B43" s="16"/>
      <c r="C43" s="129"/>
      <c r="D43" s="129"/>
      <c r="E43" s="131" t="s">
        <v>117</v>
      </c>
      <c r="F43" s="32"/>
      <c r="G43" s="132"/>
      <c r="H43" s="17"/>
      <c r="I43" s="17"/>
      <c r="J43" s="17"/>
      <c r="K43" s="17"/>
      <c r="L43" s="17"/>
      <c r="M43" s="115"/>
      <c r="N43" s="31"/>
      <c r="O43" s="31"/>
      <c r="P43" s="31"/>
      <c r="Q43" s="31"/>
      <c r="R43" s="31"/>
    </row>
    <row r="44" spans="1:18" s="33" customFormat="1" ht="15.75" thickTop="1">
      <c r="A44" s="31"/>
      <c r="B44" s="16"/>
      <c r="C44" s="129"/>
      <c r="D44" s="129"/>
      <c r="E44" s="129"/>
      <c r="F44" s="32"/>
      <c r="G44" s="17"/>
      <c r="H44" s="17"/>
      <c r="I44" s="17"/>
      <c r="J44" s="17"/>
      <c r="K44" s="17"/>
      <c r="L44" s="17"/>
      <c r="M44" s="115"/>
      <c r="N44" s="31"/>
      <c r="O44" s="31"/>
      <c r="P44" s="31"/>
      <c r="Q44" s="31"/>
      <c r="R44" s="31"/>
    </row>
    <row r="45" spans="1:18" ht="15">
      <c r="A45" s="12"/>
      <c r="B45" s="19"/>
      <c r="C45" s="175" t="s">
        <v>172</v>
      </c>
      <c r="D45" s="175"/>
      <c r="E45" s="175"/>
      <c r="F45" s="20"/>
      <c r="G45" s="18"/>
      <c r="H45" s="18"/>
      <c r="I45" s="18"/>
      <c r="J45" s="18"/>
      <c r="K45" s="18"/>
      <c r="L45" s="18"/>
      <c r="M45" s="112"/>
      <c r="N45" s="12"/>
      <c r="O45" s="12"/>
      <c r="P45" s="12"/>
      <c r="Q45" s="12"/>
      <c r="R45" s="12"/>
    </row>
    <row r="46" spans="1:18" ht="15">
      <c r="A46" s="12"/>
      <c r="B46" s="19"/>
      <c r="C46" s="175"/>
      <c r="D46" s="175" t="s">
        <v>173</v>
      </c>
      <c r="E46" s="177"/>
      <c r="F46" s="20"/>
      <c r="G46" s="21"/>
      <c r="H46" s="21"/>
      <c r="I46" s="21"/>
      <c r="J46" s="21"/>
      <c r="K46" s="18"/>
      <c r="L46" s="18"/>
      <c r="M46" s="111"/>
      <c r="N46" s="12"/>
      <c r="O46" s="12"/>
      <c r="P46" s="12"/>
      <c r="Q46" s="12"/>
      <c r="R46" s="12"/>
    </row>
    <row r="47" spans="1:18" ht="15">
      <c r="A47" s="12"/>
      <c r="B47" s="19"/>
      <c r="C47" s="175"/>
      <c r="D47" s="175" t="s">
        <v>174</v>
      </c>
      <c r="E47" s="177"/>
      <c r="F47" s="20"/>
      <c r="G47" s="21"/>
      <c r="H47" s="21"/>
      <c r="I47" s="21"/>
      <c r="J47" s="21"/>
      <c r="K47" s="18"/>
      <c r="L47" s="18"/>
      <c r="M47" s="111"/>
      <c r="N47" s="12"/>
      <c r="O47" s="12"/>
      <c r="P47" s="12"/>
      <c r="Q47" s="12"/>
      <c r="R47" s="12"/>
    </row>
    <row r="48" spans="1:18" ht="15">
      <c r="A48" s="12"/>
      <c r="B48" s="19"/>
      <c r="C48" s="174"/>
      <c r="D48" s="175" t="s">
        <v>175</v>
      </c>
      <c r="E48" s="177"/>
      <c r="F48" s="20"/>
      <c r="G48" s="21"/>
      <c r="H48" s="21"/>
      <c r="I48" s="21"/>
      <c r="J48" s="21"/>
      <c r="K48" s="18"/>
      <c r="L48" s="18"/>
      <c r="M48" s="111"/>
      <c r="N48" s="12"/>
      <c r="O48" s="12"/>
      <c r="P48" s="12"/>
      <c r="Q48" s="12"/>
      <c r="R48" s="12"/>
    </row>
    <row r="49" spans="1:18" ht="15">
      <c r="A49" s="12"/>
      <c r="B49" s="19"/>
      <c r="C49" s="174"/>
      <c r="D49" s="175" t="s">
        <v>118</v>
      </c>
      <c r="E49" s="177"/>
      <c r="F49" s="20"/>
      <c r="G49" s="21"/>
      <c r="H49" s="21"/>
      <c r="I49" s="21"/>
      <c r="J49" s="21"/>
      <c r="K49" s="18"/>
      <c r="L49" s="18"/>
      <c r="M49" s="111"/>
      <c r="N49" s="12"/>
      <c r="O49" s="12"/>
      <c r="P49" s="12"/>
      <c r="Q49" s="12"/>
      <c r="R49" s="12"/>
    </row>
    <row r="50" spans="1:18" ht="15">
      <c r="A50" s="12"/>
      <c r="B50" s="19"/>
      <c r="C50" s="174"/>
      <c r="D50" s="175" t="s">
        <v>176</v>
      </c>
      <c r="E50" s="177"/>
      <c r="F50" s="39"/>
      <c r="G50" s="21"/>
      <c r="H50" s="21"/>
      <c r="I50" s="21"/>
      <c r="J50" s="21"/>
      <c r="K50" s="18"/>
      <c r="L50" s="18"/>
      <c r="M50" s="116"/>
      <c r="N50" s="12"/>
      <c r="O50" s="12"/>
      <c r="P50" s="12"/>
      <c r="Q50" s="12"/>
      <c r="R50" s="12"/>
    </row>
    <row r="51" spans="1:18" ht="15.75" thickBot="1">
      <c r="A51" s="12"/>
      <c r="B51" s="19"/>
      <c r="C51" s="174"/>
      <c r="D51" s="174"/>
      <c r="E51" s="178" t="s">
        <v>120</v>
      </c>
      <c r="F51" s="20"/>
      <c r="G51" s="49">
        <f>SUM(G46:G50)</f>
        <v>0</v>
      </c>
      <c r="H51" s="49">
        <f>SUM(H46:H50)</f>
        <v>0</v>
      </c>
      <c r="I51" s="49">
        <f>SUM(I46:I50)</f>
        <v>0</v>
      </c>
      <c r="J51" s="49">
        <f>SUM(J46:J50)</f>
        <v>0</v>
      </c>
      <c r="K51" s="18"/>
      <c r="L51" s="18"/>
      <c r="M51" s="111"/>
      <c r="N51" s="12"/>
      <c r="O51" s="12"/>
      <c r="P51" s="12"/>
      <c r="Q51" s="12"/>
      <c r="R51" s="12"/>
    </row>
    <row r="52" spans="1:18" ht="15.75" thickTop="1">
      <c r="A52" s="12"/>
      <c r="B52" s="19"/>
      <c r="C52" s="174"/>
      <c r="D52" s="174"/>
      <c r="E52" s="175"/>
      <c r="F52" s="20"/>
      <c r="G52" s="17"/>
      <c r="H52" s="17"/>
      <c r="I52" s="17"/>
      <c r="J52" s="17"/>
      <c r="K52" s="18"/>
      <c r="L52" s="18"/>
      <c r="M52" s="112"/>
      <c r="N52" s="12"/>
      <c r="O52" s="12"/>
      <c r="P52" s="12"/>
      <c r="Q52" s="12"/>
      <c r="R52" s="12"/>
    </row>
    <row r="53" spans="1:18" ht="15">
      <c r="A53" s="12"/>
      <c r="B53" s="19"/>
      <c r="C53" s="175"/>
      <c r="D53" s="175"/>
      <c r="E53" s="175"/>
      <c r="F53" s="20"/>
      <c r="G53" s="18"/>
      <c r="H53" s="18"/>
      <c r="I53" s="18"/>
      <c r="J53" s="18"/>
      <c r="K53" s="18"/>
      <c r="L53" s="18"/>
      <c r="M53" s="112"/>
      <c r="N53" s="12"/>
      <c r="O53" s="12"/>
      <c r="P53" s="12"/>
      <c r="Q53" s="12"/>
      <c r="R53" s="12"/>
    </row>
    <row r="54" spans="1:18" s="33" customFormat="1" ht="15">
      <c r="A54" s="31"/>
      <c r="B54" s="34"/>
      <c r="C54" s="129" t="s">
        <v>177</v>
      </c>
      <c r="D54" s="129"/>
      <c r="E54" s="129"/>
      <c r="F54" s="32"/>
      <c r="G54" s="17"/>
      <c r="H54" s="17"/>
      <c r="I54" s="17"/>
      <c r="J54" s="17"/>
      <c r="K54" s="17"/>
      <c r="L54" s="17"/>
      <c r="M54" s="112"/>
      <c r="N54" s="31"/>
      <c r="O54" s="31"/>
      <c r="P54" s="31"/>
      <c r="Q54" s="31"/>
      <c r="R54" s="31"/>
    </row>
    <row r="55" spans="1:18" s="33" customFormat="1" ht="15">
      <c r="A55" s="31"/>
      <c r="B55" s="34"/>
      <c r="C55" s="129"/>
      <c r="D55" s="129" t="s">
        <v>178</v>
      </c>
      <c r="E55" s="179"/>
      <c r="G55" s="21"/>
      <c r="H55" s="21"/>
      <c r="I55" s="21"/>
      <c r="J55" s="21"/>
      <c r="K55" s="17"/>
      <c r="L55" s="17"/>
      <c r="M55" s="111"/>
      <c r="N55" s="31"/>
      <c r="O55" s="31"/>
      <c r="P55" s="31"/>
      <c r="Q55" s="31"/>
      <c r="R55" s="31"/>
    </row>
    <row r="56" spans="1:18" s="33" customFormat="1" ht="15">
      <c r="A56" s="31"/>
      <c r="B56" s="34"/>
      <c r="C56" s="129"/>
      <c r="D56" s="129" t="s">
        <v>179</v>
      </c>
      <c r="E56" s="179"/>
      <c r="G56" s="21"/>
      <c r="H56" s="21"/>
      <c r="I56" s="21"/>
      <c r="J56" s="21"/>
      <c r="K56" s="17"/>
      <c r="L56" s="17"/>
      <c r="M56" s="111"/>
      <c r="N56" s="31"/>
      <c r="O56" s="31"/>
      <c r="P56" s="31"/>
      <c r="Q56" s="31"/>
      <c r="R56" s="31"/>
    </row>
    <row r="57" spans="1:18" s="33" customFormat="1" ht="15">
      <c r="A57" s="31"/>
      <c r="B57" s="34"/>
      <c r="C57" s="129"/>
      <c r="D57" s="129" t="s">
        <v>180</v>
      </c>
      <c r="E57" s="179"/>
      <c r="G57" s="21"/>
      <c r="H57" s="21"/>
      <c r="I57" s="21"/>
      <c r="J57" s="21"/>
      <c r="K57" s="17"/>
      <c r="L57" s="17"/>
      <c r="M57" s="111"/>
      <c r="N57" s="31"/>
      <c r="O57" s="31"/>
      <c r="P57" s="31"/>
      <c r="Q57" s="31"/>
      <c r="R57" s="31"/>
    </row>
    <row r="58" spans="1:18" s="33" customFormat="1" ht="15.75" thickBot="1">
      <c r="A58" s="31"/>
      <c r="B58" s="34"/>
      <c r="C58" s="129"/>
      <c r="D58" s="129"/>
      <c r="E58" s="180" t="s">
        <v>181</v>
      </c>
      <c r="F58" s="32"/>
      <c r="G58" s="47">
        <f>SUM(G55:G57)</f>
        <v>0</v>
      </c>
      <c r="H58" s="47">
        <f>SUM(H55:H57)</f>
        <v>0</v>
      </c>
      <c r="I58" s="47">
        <f>SUM(I55:I57)</f>
        <v>0</v>
      </c>
      <c r="J58" s="47">
        <f>SUM(J55:J57)</f>
        <v>0</v>
      </c>
      <c r="K58" s="17"/>
      <c r="L58" s="17"/>
      <c r="M58" s="111"/>
      <c r="N58" s="31"/>
      <c r="O58" s="31"/>
      <c r="P58" s="31"/>
      <c r="Q58" s="31"/>
      <c r="R58" s="31"/>
    </row>
    <row r="59" spans="1:18" s="33" customFormat="1" ht="15">
      <c r="A59" s="31"/>
      <c r="B59" s="34"/>
      <c r="C59" s="129"/>
      <c r="D59" s="129"/>
      <c r="E59" s="129"/>
      <c r="F59" s="32"/>
      <c r="G59" s="17"/>
      <c r="H59" s="17"/>
      <c r="I59" s="17"/>
      <c r="J59" s="17"/>
      <c r="K59" s="17"/>
      <c r="L59" s="17"/>
      <c r="M59" s="112"/>
      <c r="N59" s="31"/>
      <c r="O59" s="31"/>
      <c r="P59" s="31"/>
      <c r="Q59" s="31"/>
      <c r="R59" s="31"/>
    </row>
    <row r="60" spans="1:18" s="33" customFormat="1" ht="15">
      <c r="A60" s="31"/>
      <c r="B60" s="34"/>
      <c r="C60" s="129"/>
      <c r="D60" s="129" t="s">
        <v>182</v>
      </c>
      <c r="E60" s="179"/>
      <c r="G60" s="21"/>
      <c r="H60" s="21"/>
      <c r="I60" s="21"/>
      <c r="J60" s="21"/>
      <c r="K60" s="17"/>
      <c r="L60" s="17"/>
      <c r="M60" s="111"/>
      <c r="N60" s="31"/>
      <c r="O60" s="31"/>
      <c r="P60" s="31"/>
      <c r="Q60" s="31"/>
      <c r="R60" s="31"/>
    </row>
    <row r="61" spans="1:18" s="33" customFormat="1" ht="15">
      <c r="A61" s="31"/>
      <c r="B61" s="34"/>
      <c r="C61" s="129"/>
      <c r="D61" s="129" t="s">
        <v>121</v>
      </c>
      <c r="E61" s="179"/>
      <c r="G61" s="21"/>
      <c r="H61" s="21"/>
      <c r="I61" s="21"/>
      <c r="J61" s="21"/>
      <c r="K61" s="17"/>
      <c r="L61" s="17"/>
      <c r="M61" s="111"/>
      <c r="N61" s="31"/>
      <c r="O61" s="31"/>
      <c r="P61" s="31"/>
      <c r="Q61" s="31"/>
      <c r="R61" s="31"/>
    </row>
    <row r="62" spans="1:18" s="33" customFormat="1" ht="15">
      <c r="A62" s="31"/>
      <c r="B62" s="34"/>
      <c r="C62" s="129"/>
      <c r="D62" s="129" t="s">
        <v>122</v>
      </c>
      <c r="E62" s="179"/>
      <c r="G62" s="21"/>
      <c r="H62" s="21"/>
      <c r="I62" s="21"/>
      <c r="J62" s="21"/>
      <c r="K62" s="17"/>
      <c r="L62" s="17"/>
      <c r="M62" s="111"/>
      <c r="N62" s="31"/>
      <c r="O62" s="31"/>
      <c r="P62" s="31"/>
      <c r="Q62" s="31"/>
      <c r="R62" s="31"/>
    </row>
    <row r="63" spans="1:18" s="33" customFormat="1" ht="15.75" thickBot="1">
      <c r="A63" s="31"/>
      <c r="B63" s="34"/>
      <c r="C63" s="129"/>
      <c r="D63" s="129"/>
      <c r="E63" s="180" t="s">
        <v>123</v>
      </c>
      <c r="F63" s="32"/>
      <c r="G63" s="47">
        <f>SUM(G60:G62)</f>
        <v>0</v>
      </c>
      <c r="H63" s="47">
        <f>SUM(H60:H62)</f>
        <v>0</v>
      </c>
      <c r="I63" s="47">
        <f>SUM(I60:I62)</f>
        <v>0</v>
      </c>
      <c r="J63" s="47">
        <f>SUM(J60:J62)</f>
        <v>0</v>
      </c>
      <c r="K63" s="17"/>
      <c r="L63" s="17"/>
      <c r="M63" s="111"/>
      <c r="N63" s="31"/>
      <c r="O63" s="31"/>
      <c r="P63" s="31"/>
      <c r="Q63" s="31"/>
      <c r="R63" s="31"/>
    </row>
    <row r="64" spans="1:18" s="33" customFormat="1" ht="15">
      <c r="A64" s="31"/>
      <c r="B64" s="34"/>
      <c r="C64" s="129"/>
      <c r="D64" s="129"/>
      <c r="E64" s="129"/>
      <c r="F64" s="32"/>
      <c r="G64" s="17"/>
      <c r="H64" s="17"/>
      <c r="I64" s="17"/>
      <c r="J64" s="17"/>
      <c r="K64" s="17"/>
      <c r="L64" s="17"/>
      <c r="M64" s="112"/>
      <c r="N64" s="31"/>
      <c r="O64" s="31"/>
      <c r="P64" s="31"/>
      <c r="Q64" s="31"/>
      <c r="R64" s="31"/>
    </row>
    <row r="65" spans="1:18" s="33" customFormat="1" ht="15">
      <c r="A65" s="31"/>
      <c r="B65" s="34"/>
      <c r="C65" s="129"/>
      <c r="D65" s="129" t="s">
        <v>124</v>
      </c>
      <c r="E65" s="181"/>
      <c r="F65" s="107"/>
      <c r="G65" s="126">
        <f>G51</f>
        <v>0</v>
      </c>
      <c r="H65" s="126">
        <f>G51+H51</f>
        <v>0</v>
      </c>
      <c r="I65" s="126">
        <f>H51+I51</f>
        <v>0</v>
      </c>
      <c r="J65" s="126">
        <f>I51+J51</f>
        <v>0</v>
      </c>
      <c r="K65" s="17"/>
      <c r="L65" s="17"/>
      <c r="M65" s="111"/>
      <c r="N65" s="31"/>
      <c r="O65" s="31"/>
      <c r="P65" s="31"/>
      <c r="Q65" s="31"/>
      <c r="R65" s="31"/>
    </row>
    <row r="66" spans="1:18" s="33" customFormat="1" ht="15">
      <c r="A66" s="31"/>
      <c r="B66" s="34"/>
      <c r="C66" s="129"/>
      <c r="D66" s="129" t="s">
        <v>125</v>
      </c>
      <c r="E66" s="181"/>
      <c r="F66" s="107"/>
      <c r="G66" s="126"/>
      <c r="H66" s="126"/>
      <c r="I66" s="126"/>
      <c r="J66" s="126"/>
      <c r="K66" s="17"/>
      <c r="L66" s="17"/>
      <c r="M66" s="111"/>
      <c r="N66" s="31"/>
      <c r="O66" s="31"/>
      <c r="P66" s="31"/>
      <c r="Q66" s="31"/>
      <c r="R66" s="31"/>
    </row>
    <row r="67" spans="1:18" s="33" customFormat="1" ht="15">
      <c r="A67" s="31"/>
      <c r="B67" s="34"/>
      <c r="C67" s="129"/>
      <c r="D67" s="129" t="s">
        <v>127</v>
      </c>
      <c r="E67" s="181"/>
      <c r="F67" s="107"/>
      <c r="G67" s="126"/>
      <c r="H67" s="126"/>
      <c r="I67" s="126"/>
      <c r="J67" s="126"/>
      <c r="K67" s="17"/>
      <c r="L67" s="17"/>
      <c r="M67" s="111"/>
      <c r="N67" s="31"/>
      <c r="O67" s="31"/>
      <c r="P67" s="31"/>
      <c r="Q67" s="31"/>
      <c r="R67" s="31"/>
    </row>
    <row r="68" spans="1:18" s="33" customFormat="1" ht="15.75" thickBot="1">
      <c r="A68" s="31"/>
      <c r="B68" s="34"/>
      <c r="C68" s="129"/>
      <c r="D68" s="129"/>
      <c r="E68" s="182" t="s">
        <v>126</v>
      </c>
      <c r="F68" s="107"/>
      <c r="G68" s="47"/>
      <c r="H68" s="47"/>
      <c r="I68" s="47"/>
      <c r="J68" s="47"/>
      <c r="K68" s="17"/>
      <c r="L68" s="17"/>
      <c r="M68" s="112"/>
      <c r="N68" s="31"/>
      <c r="O68" s="31"/>
      <c r="P68" s="31"/>
      <c r="Q68" s="31"/>
      <c r="R68" s="31"/>
    </row>
    <row r="69" spans="1:18" s="33" customFormat="1" ht="15">
      <c r="A69" s="31"/>
      <c r="B69" s="34"/>
      <c r="C69" s="129"/>
      <c r="D69" s="129"/>
      <c r="E69" s="182"/>
      <c r="F69" s="107"/>
      <c r="G69" s="17"/>
      <c r="H69" s="17"/>
      <c r="I69" s="17"/>
      <c r="J69" s="17"/>
      <c r="K69" s="17"/>
      <c r="L69" s="17"/>
      <c r="M69" s="112"/>
      <c r="N69" s="31"/>
      <c r="O69" s="31"/>
      <c r="P69" s="31"/>
      <c r="Q69" s="31"/>
      <c r="R69" s="31"/>
    </row>
    <row r="70" spans="1:18" s="33" customFormat="1" ht="15.75" thickBot="1">
      <c r="A70" s="31"/>
      <c r="B70" s="34"/>
      <c r="C70" s="129"/>
      <c r="D70" s="129" t="s">
        <v>128</v>
      </c>
      <c r="E70" s="129"/>
      <c r="F70" s="32"/>
      <c r="G70" s="134"/>
      <c r="H70" s="134"/>
      <c r="I70" s="134"/>
      <c r="J70" s="134"/>
      <c r="K70" s="17"/>
      <c r="L70" s="17"/>
      <c r="M70" s="135"/>
      <c r="N70" s="31"/>
      <c r="O70" s="31"/>
      <c r="P70" s="31"/>
      <c r="Q70" s="31"/>
      <c r="R70" s="31"/>
    </row>
    <row r="71" spans="1:18" ht="15.75" thickTop="1">
      <c r="A71" s="12"/>
      <c r="B71" s="19"/>
      <c r="C71" s="174"/>
      <c r="D71" s="174"/>
      <c r="E71" s="183"/>
      <c r="F71" s="18"/>
      <c r="G71" s="18"/>
      <c r="H71" s="18"/>
      <c r="I71" s="18"/>
      <c r="J71" s="18"/>
      <c r="K71" s="18"/>
      <c r="L71" s="18"/>
      <c r="M71" s="112"/>
      <c r="N71" s="12"/>
      <c r="O71" s="12"/>
      <c r="P71" s="12"/>
      <c r="Q71" s="12"/>
      <c r="R71" s="12"/>
    </row>
    <row r="72" spans="1:18" s="33" customFormat="1" ht="15">
      <c r="A72" s="31"/>
      <c r="B72" s="16"/>
      <c r="C72" s="129" t="s">
        <v>183</v>
      </c>
      <c r="D72" s="184"/>
      <c r="E72" s="185"/>
      <c r="F72" s="17"/>
      <c r="G72" s="17"/>
      <c r="H72" s="17"/>
      <c r="I72" s="17"/>
      <c r="J72" s="17"/>
      <c r="K72" s="17"/>
      <c r="L72" s="17"/>
      <c r="M72" s="112"/>
      <c r="N72" s="31"/>
      <c r="O72" s="31"/>
      <c r="P72" s="31"/>
      <c r="Q72" s="31"/>
      <c r="R72" s="31"/>
    </row>
    <row r="73" spans="1:18" s="33" customFormat="1" ht="15">
      <c r="A73" s="31"/>
      <c r="B73" s="16"/>
      <c r="C73" s="129"/>
      <c r="D73" s="128" t="s">
        <v>184</v>
      </c>
      <c r="E73" s="152"/>
      <c r="F73" s="97"/>
      <c r="G73" s="23">
        <f>G27</f>
        <v>0</v>
      </c>
      <c r="H73" s="23">
        <f>H28</f>
        <v>0</v>
      </c>
      <c r="I73" s="23">
        <f>I28</f>
        <v>0</v>
      </c>
      <c r="J73" s="23">
        <f>J28</f>
        <v>0</v>
      </c>
      <c r="K73" s="17"/>
      <c r="L73" s="17"/>
      <c r="M73" s="111"/>
      <c r="N73" s="31"/>
      <c r="O73" s="31"/>
      <c r="P73" s="31"/>
      <c r="Q73" s="31"/>
      <c r="R73" s="31"/>
    </row>
    <row r="74" spans="1:18" s="33" customFormat="1" ht="15">
      <c r="A74" s="31"/>
      <c r="B74" s="16"/>
      <c r="C74" s="129"/>
      <c r="D74" s="129" t="s">
        <v>150</v>
      </c>
      <c r="E74" s="152"/>
      <c r="F74" s="97"/>
      <c r="G74" s="23">
        <f>-G51</f>
        <v>0</v>
      </c>
      <c r="H74" s="23">
        <f>-H51</f>
        <v>0</v>
      </c>
      <c r="I74" s="23">
        <f>-I51</f>
        <v>0</v>
      </c>
      <c r="J74" s="23">
        <f>-J51</f>
        <v>0</v>
      </c>
      <c r="K74" s="17"/>
      <c r="L74" s="17"/>
      <c r="M74" s="111"/>
      <c r="N74" s="31"/>
      <c r="O74" s="31"/>
      <c r="P74" s="31"/>
      <c r="Q74" s="31"/>
      <c r="R74" s="31"/>
    </row>
    <row r="75" spans="1:18" s="33" customFormat="1" ht="15">
      <c r="A75" s="31"/>
      <c r="B75" s="16"/>
      <c r="C75" s="129"/>
      <c r="D75" s="129" t="s">
        <v>151</v>
      </c>
      <c r="E75" s="152"/>
      <c r="F75" s="85"/>
      <c r="G75" s="96" t="s">
        <v>0</v>
      </c>
      <c r="H75" s="23">
        <f>SUM(G56:G57)-SUM(H56:H57)</f>
        <v>0</v>
      </c>
      <c r="I75" s="23">
        <f>SUM(H56:H57)-SUM(I56:I57)</f>
        <v>0</v>
      </c>
      <c r="J75" s="23">
        <f>SUM(I56:I57)-SUM(J56:J57)</f>
        <v>0</v>
      </c>
      <c r="K75" s="17"/>
      <c r="L75" s="17"/>
      <c r="M75" s="111"/>
      <c r="N75" s="31"/>
      <c r="O75" s="31"/>
      <c r="P75" s="31"/>
      <c r="Q75" s="31"/>
      <c r="R75" s="31"/>
    </row>
    <row r="76" spans="1:18" s="33" customFormat="1" ht="15">
      <c r="A76" s="31"/>
      <c r="B76" s="16"/>
      <c r="C76" s="129"/>
      <c r="D76" s="129" t="s">
        <v>152</v>
      </c>
      <c r="E76" s="152"/>
      <c r="F76" s="98"/>
      <c r="G76" s="96" t="s">
        <v>0</v>
      </c>
      <c r="H76" s="23">
        <f>H63-G63</f>
        <v>0</v>
      </c>
      <c r="I76" s="23">
        <f>I63-H63</f>
        <v>0</v>
      </c>
      <c r="J76" s="23">
        <f>J63-I63</f>
        <v>0</v>
      </c>
      <c r="K76" s="17"/>
      <c r="L76" s="17"/>
      <c r="M76" s="111"/>
      <c r="N76" s="31"/>
      <c r="O76" s="31"/>
      <c r="P76" s="31"/>
      <c r="Q76" s="31"/>
      <c r="R76" s="31"/>
    </row>
    <row r="77" spans="1:18" s="33" customFormat="1" ht="15">
      <c r="A77" s="31"/>
      <c r="B77" s="16"/>
      <c r="C77" s="129"/>
      <c r="D77" s="129" t="s">
        <v>153</v>
      </c>
      <c r="E77" s="152"/>
      <c r="F77" s="98"/>
      <c r="G77" s="104" t="s">
        <v>21</v>
      </c>
      <c r="H77" s="23"/>
      <c r="I77" s="23"/>
      <c r="J77" s="23"/>
      <c r="K77" s="17"/>
      <c r="L77" s="17"/>
      <c r="M77" s="111"/>
      <c r="N77" s="31"/>
      <c r="O77" s="31"/>
      <c r="P77" s="31"/>
      <c r="Q77" s="31"/>
      <c r="R77" s="31"/>
    </row>
    <row r="78" spans="1:18" s="33" customFormat="1" ht="15">
      <c r="A78" s="31"/>
      <c r="B78" s="16"/>
      <c r="C78" s="129"/>
      <c r="D78" s="129" t="s">
        <v>154</v>
      </c>
      <c r="E78" s="152"/>
      <c r="F78" s="35"/>
      <c r="G78" s="23"/>
      <c r="H78" s="23"/>
      <c r="I78" s="23"/>
      <c r="J78" s="23"/>
      <c r="K78" s="17"/>
      <c r="L78" s="17"/>
      <c r="M78" s="111"/>
      <c r="N78" s="31"/>
      <c r="O78" s="31"/>
      <c r="P78" s="31"/>
      <c r="Q78" s="31"/>
      <c r="R78" s="31"/>
    </row>
    <row r="79" spans="1:18" s="33" customFormat="1" ht="15.75" thickBot="1">
      <c r="A79" s="31"/>
      <c r="B79" s="16"/>
      <c r="C79" s="129"/>
      <c r="D79" s="129"/>
      <c r="E79" s="186" t="s">
        <v>155</v>
      </c>
      <c r="F79" s="35"/>
      <c r="G79" s="50">
        <f>SUM(G73:G78)</f>
        <v>0</v>
      </c>
      <c r="H79" s="50">
        <f>SUM(H73:H78)</f>
        <v>0</v>
      </c>
      <c r="I79" s="50">
        <f>SUM(I73:I78)</f>
        <v>0</v>
      </c>
      <c r="J79" s="50">
        <f>SUM(J73:J78)</f>
        <v>0</v>
      </c>
      <c r="K79" s="17"/>
      <c r="L79" s="17"/>
      <c r="M79" s="111"/>
      <c r="N79" s="31"/>
      <c r="O79" s="31"/>
      <c r="P79" s="31"/>
      <c r="Q79" s="31"/>
      <c r="R79" s="31"/>
    </row>
    <row r="80" spans="1:18" s="33" customFormat="1" ht="15.75" thickTop="1">
      <c r="A80" s="31"/>
      <c r="B80" s="16"/>
      <c r="C80" s="129"/>
      <c r="D80" s="129"/>
      <c r="E80" s="152"/>
      <c r="F80" s="35"/>
      <c r="G80" s="35"/>
      <c r="H80" s="35"/>
      <c r="I80" s="35"/>
      <c r="J80" s="35"/>
      <c r="K80" s="17"/>
      <c r="L80" s="17"/>
      <c r="M80" s="112"/>
      <c r="N80" s="31"/>
      <c r="O80" s="31"/>
      <c r="P80" s="31"/>
      <c r="Q80" s="31"/>
      <c r="R80" s="31"/>
    </row>
    <row r="81" spans="1:18" s="33" customFormat="1" ht="15">
      <c r="A81" s="31"/>
      <c r="B81" s="34"/>
      <c r="C81" s="129" t="s">
        <v>70</v>
      </c>
      <c r="D81" s="129"/>
      <c r="E81" s="152"/>
      <c r="F81" s="35"/>
      <c r="G81" s="35"/>
      <c r="H81" s="35"/>
      <c r="I81" s="35"/>
      <c r="J81" s="35"/>
      <c r="K81" s="17"/>
      <c r="L81" s="17"/>
      <c r="M81" s="112"/>
      <c r="N81" s="31"/>
      <c r="O81" s="31"/>
      <c r="P81" s="31"/>
      <c r="Q81" s="31"/>
      <c r="R81" s="31"/>
    </row>
    <row r="82" spans="1:18" s="33" customFormat="1" ht="15">
      <c r="A82" s="31"/>
      <c r="B82" s="34"/>
      <c r="C82" s="129"/>
      <c r="D82" s="129" t="s">
        <v>185</v>
      </c>
      <c r="E82" s="129"/>
      <c r="F82" s="32"/>
      <c r="G82" s="35"/>
      <c r="H82" s="35"/>
      <c r="I82" s="87"/>
      <c r="J82" s="35"/>
      <c r="K82" s="17"/>
      <c r="L82" s="17"/>
      <c r="M82" s="112"/>
      <c r="N82" s="31"/>
      <c r="O82" s="31"/>
      <c r="P82" s="31"/>
      <c r="Q82" s="31"/>
      <c r="R82" s="31"/>
    </row>
    <row r="83" spans="1:18" s="33" customFormat="1" ht="15">
      <c r="A83" s="31"/>
      <c r="B83" s="34"/>
      <c r="C83" s="129"/>
      <c r="D83" s="129"/>
      <c r="E83" s="129" t="s">
        <v>186</v>
      </c>
      <c r="F83" s="40"/>
      <c r="G83" s="23">
        <v>0</v>
      </c>
      <c r="H83" s="35"/>
      <c r="I83" s="35"/>
      <c r="J83" s="35"/>
      <c r="K83" s="17"/>
      <c r="L83" s="17"/>
      <c r="M83" s="111"/>
      <c r="N83" s="31"/>
      <c r="O83" s="31"/>
      <c r="P83" s="31"/>
      <c r="Q83" s="31"/>
      <c r="R83" s="31"/>
    </row>
    <row r="84" spans="1:18" s="33" customFormat="1" ht="30">
      <c r="A84" s="31"/>
      <c r="B84" s="34"/>
      <c r="C84" s="129"/>
      <c r="D84" s="129"/>
      <c r="E84" s="112" t="s">
        <v>69</v>
      </c>
      <c r="F84" s="41"/>
      <c r="G84" s="23">
        <v>0</v>
      </c>
      <c r="H84" s="35"/>
      <c r="I84" s="35"/>
      <c r="J84" s="35"/>
      <c r="K84" s="17"/>
      <c r="L84" s="17"/>
      <c r="M84" s="111"/>
      <c r="N84" s="31"/>
      <c r="O84" s="31"/>
      <c r="P84" s="31"/>
      <c r="Q84" s="31"/>
      <c r="R84" s="31"/>
    </row>
    <row r="85" spans="1:18" s="33" customFormat="1" ht="15">
      <c r="A85" s="31"/>
      <c r="B85" s="34"/>
      <c r="C85" s="129"/>
      <c r="D85" s="129" t="s">
        <v>187</v>
      </c>
      <c r="E85" s="129"/>
      <c r="F85" s="32"/>
      <c r="G85" s="23" t="s">
        <v>12</v>
      </c>
      <c r="H85" s="35"/>
      <c r="I85" s="35"/>
      <c r="J85" s="35"/>
      <c r="K85" s="17"/>
      <c r="L85" s="17"/>
      <c r="M85" s="111"/>
      <c r="N85" s="31"/>
      <c r="O85" s="31"/>
      <c r="P85" s="31"/>
      <c r="Q85" s="31"/>
      <c r="R85" s="31"/>
    </row>
    <row r="86" spans="1:18" s="33" customFormat="1" ht="15">
      <c r="A86" s="31"/>
      <c r="B86" s="34"/>
      <c r="C86" s="129"/>
      <c r="D86" s="129"/>
      <c r="E86" s="129" t="s">
        <v>186</v>
      </c>
      <c r="F86" s="40"/>
      <c r="G86" s="23">
        <v>0</v>
      </c>
      <c r="H86" s="35"/>
      <c r="I86" s="35"/>
      <c r="J86" s="35"/>
      <c r="K86" s="17"/>
      <c r="L86" s="17"/>
      <c r="M86" s="111"/>
      <c r="N86" s="31"/>
      <c r="O86" s="31"/>
      <c r="P86" s="31"/>
      <c r="Q86" s="31"/>
      <c r="R86" s="31"/>
    </row>
    <row r="87" spans="1:18" s="33" customFormat="1" ht="30">
      <c r="A87" s="31"/>
      <c r="B87" s="34"/>
      <c r="C87" s="129"/>
      <c r="D87" s="129"/>
      <c r="E87" s="112" t="s">
        <v>69</v>
      </c>
      <c r="F87" s="41"/>
      <c r="G87" s="51">
        <v>0</v>
      </c>
      <c r="H87" s="35"/>
      <c r="I87" s="35"/>
      <c r="J87" s="35"/>
      <c r="K87" s="17"/>
      <c r="L87" s="17"/>
      <c r="M87" s="111"/>
      <c r="N87" s="31"/>
      <c r="O87" s="31"/>
      <c r="P87" s="31"/>
      <c r="Q87" s="31"/>
      <c r="R87" s="31"/>
    </row>
    <row r="88" spans="1:18" s="33" customFormat="1" ht="15.75" thickBot="1">
      <c r="A88" s="31"/>
      <c r="B88" s="34"/>
      <c r="C88" s="129"/>
      <c r="D88" s="129"/>
      <c r="E88" s="180" t="s">
        <v>188</v>
      </c>
      <c r="F88" s="32"/>
      <c r="G88" s="50">
        <f>G83+G84+G86+G87</f>
        <v>0</v>
      </c>
      <c r="H88" s="35"/>
      <c r="I88" s="35"/>
      <c r="J88" s="35"/>
      <c r="K88" s="17"/>
      <c r="L88" s="17"/>
      <c r="M88" s="111"/>
      <c r="N88" s="31"/>
      <c r="O88" s="31"/>
      <c r="P88" s="31"/>
      <c r="Q88" s="31"/>
      <c r="R88" s="31"/>
    </row>
    <row r="89" spans="1:18" s="33" customFormat="1" ht="15.75" thickTop="1">
      <c r="A89" s="31"/>
      <c r="B89" s="34"/>
      <c r="C89" s="32"/>
      <c r="D89" s="32"/>
      <c r="E89" s="32"/>
      <c r="F89" s="32"/>
      <c r="G89" s="35"/>
      <c r="H89" s="35"/>
      <c r="I89" s="35"/>
      <c r="J89" s="35"/>
      <c r="K89" s="17"/>
      <c r="L89" s="17"/>
      <c r="M89" s="31"/>
      <c r="N89" s="31"/>
      <c r="O89" s="31"/>
      <c r="P89" s="31"/>
      <c r="Q89" s="31"/>
      <c r="R89" s="31"/>
    </row>
    <row r="90" spans="1:18" s="33" customFormat="1" ht="15">
      <c r="A90" s="31"/>
      <c r="B90" s="34"/>
      <c r="C90" s="32"/>
      <c r="D90" s="32"/>
      <c r="E90" s="32"/>
      <c r="F90" s="32"/>
      <c r="G90" s="35"/>
      <c r="H90" s="35"/>
      <c r="I90" s="35"/>
      <c r="J90" s="35"/>
      <c r="K90" s="17"/>
      <c r="L90" s="17"/>
      <c r="M90" s="31"/>
      <c r="N90" s="31"/>
      <c r="O90" s="31"/>
      <c r="P90" s="31"/>
      <c r="Q90" s="31"/>
      <c r="R90" s="31"/>
    </row>
    <row r="91" spans="1:18" s="33" customFormat="1" ht="15">
      <c r="A91" s="31"/>
      <c r="B91" s="34"/>
      <c r="C91" s="32"/>
      <c r="D91" s="32"/>
      <c r="E91" s="32"/>
      <c r="F91" s="32"/>
      <c r="G91" s="35"/>
      <c r="H91" s="35"/>
      <c r="I91" s="35"/>
      <c r="J91" s="35"/>
      <c r="K91" s="17"/>
      <c r="L91" s="17"/>
      <c r="M91" s="31"/>
      <c r="N91" s="31"/>
      <c r="O91" s="31"/>
      <c r="P91" s="31"/>
      <c r="Q91" s="31"/>
      <c r="R91" s="31"/>
    </row>
    <row r="92" spans="1:18" ht="16.5" thickBot="1">
      <c r="A92" s="12"/>
      <c r="B92" s="19"/>
      <c r="C92" s="235" t="s">
        <v>9</v>
      </c>
      <c r="D92" s="235"/>
      <c r="E92" s="235"/>
      <c r="F92" s="235"/>
      <c r="G92" s="235"/>
      <c r="H92" s="235"/>
      <c r="I92" s="235"/>
      <c r="J92" s="235"/>
      <c r="K92" s="235"/>
      <c r="L92" s="235"/>
      <c r="M92" s="235"/>
      <c r="N92" s="12"/>
      <c r="O92" s="12"/>
      <c r="P92" s="12"/>
      <c r="Q92" s="12"/>
      <c r="R92" s="12"/>
    </row>
    <row r="93" spans="1:18" ht="15">
      <c r="A93" s="12"/>
      <c r="B93" s="19"/>
      <c r="C93" s="242"/>
      <c r="D93" s="242"/>
      <c r="E93" s="242"/>
      <c r="F93" s="242"/>
      <c r="G93" s="242"/>
      <c r="H93" s="242"/>
      <c r="I93" s="242"/>
      <c r="J93" s="242"/>
      <c r="K93" s="242"/>
      <c r="L93" s="242"/>
      <c r="M93" s="242"/>
      <c r="N93" s="12"/>
      <c r="O93" s="12"/>
      <c r="P93" s="12"/>
      <c r="Q93" s="12"/>
      <c r="R93" s="12"/>
    </row>
    <row r="94" spans="1:18" ht="15">
      <c r="A94" s="12"/>
      <c r="B94" s="19"/>
      <c r="C94" s="242"/>
      <c r="D94" s="242"/>
      <c r="E94" s="242"/>
      <c r="F94" s="242"/>
      <c r="G94" s="242"/>
      <c r="H94" s="242"/>
      <c r="I94" s="242"/>
      <c r="J94" s="242"/>
      <c r="K94" s="242"/>
      <c r="L94" s="242"/>
      <c r="M94" s="242"/>
      <c r="N94" s="12"/>
      <c r="O94" s="12"/>
      <c r="P94" s="12"/>
      <c r="Q94" s="12"/>
      <c r="R94" s="12"/>
    </row>
    <row r="95" spans="1:18" ht="15">
      <c r="A95" s="12"/>
      <c r="B95" s="19"/>
      <c r="C95" s="242"/>
      <c r="D95" s="242"/>
      <c r="E95" s="242"/>
      <c r="F95" s="242"/>
      <c r="G95" s="242"/>
      <c r="H95" s="242"/>
      <c r="I95" s="242"/>
      <c r="J95" s="242"/>
      <c r="K95" s="242"/>
      <c r="L95" s="242"/>
      <c r="M95" s="242"/>
      <c r="N95" s="12"/>
      <c r="O95" s="12"/>
      <c r="P95" s="12"/>
      <c r="Q95" s="12"/>
      <c r="R95" s="12"/>
    </row>
    <row r="96" spans="1:18" ht="15">
      <c r="A96" s="12"/>
      <c r="B96" s="19"/>
      <c r="C96" s="20"/>
      <c r="D96" s="20"/>
      <c r="E96" s="20"/>
      <c r="F96" s="20"/>
      <c r="G96" s="24"/>
      <c r="H96" s="24"/>
      <c r="I96" s="24"/>
      <c r="J96" s="24"/>
      <c r="K96" s="18"/>
      <c r="L96" s="18"/>
      <c r="M96" s="12"/>
      <c r="N96" s="12"/>
      <c r="O96" s="12"/>
      <c r="P96" s="12"/>
      <c r="Q96" s="12"/>
      <c r="R96" s="12"/>
    </row>
    <row r="97" spans="1:18" ht="16.5" thickBot="1">
      <c r="A97" s="12"/>
      <c r="B97" s="19"/>
      <c r="C97" s="235" t="s">
        <v>75</v>
      </c>
      <c r="D97" s="235"/>
      <c r="E97" s="235"/>
      <c r="F97" s="235"/>
      <c r="G97" s="235"/>
      <c r="H97" s="235"/>
      <c r="I97" s="235"/>
      <c r="J97" s="235"/>
      <c r="K97" s="235"/>
      <c r="L97" s="235"/>
      <c r="M97" s="235"/>
      <c r="N97" s="12"/>
      <c r="O97" s="12"/>
      <c r="P97" s="12"/>
      <c r="Q97" s="12"/>
      <c r="R97" s="12"/>
    </row>
    <row r="98" spans="1:18" ht="66" customHeight="1">
      <c r="A98" s="12"/>
      <c r="B98" s="19"/>
      <c r="C98" s="236"/>
      <c r="D98" s="236"/>
      <c r="E98" s="236"/>
      <c r="F98" s="236"/>
      <c r="G98" s="236"/>
      <c r="H98" s="236"/>
      <c r="I98" s="236"/>
      <c r="J98" s="236"/>
      <c r="K98" s="236"/>
      <c r="L98" s="236"/>
      <c r="M98" s="236"/>
      <c r="N98" s="12"/>
      <c r="O98" s="12"/>
      <c r="P98" s="12"/>
      <c r="Q98" s="12"/>
      <c r="R98" s="12"/>
    </row>
    <row r="99" spans="1:18" ht="15">
      <c r="A99" s="12"/>
      <c r="B99" s="19"/>
      <c r="C99" s="20"/>
      <c r="D99" s="20"/>
      <c r="E99" s="20"/>
      <c r="F99" s="20"/>
      <c r="G99" s="24"/>
      <c r="H99" s="24"/>
      <c r="I99" s="24"/>
      <c r="J99" s="24"/>
      <c r="K99" s="18"/>
      <c r="L99" s="18"/>
      <c r="M99" s="12"/>
      <c r="N99" s="12"/>
      <c r="O99" s="12"/>
      <c r="P99" s="12"/>
      <c r="Q99" s="12"/>
      <c r="R99" s="12"/>
    </row>
    <row r="100" spans="1:18" s="33" customFormat="1" ht="16.5" thickBot="1">
      <c r="A100" s="12"/>
      <c r="B100" s="19"/>
      <c r="C100" s="235" t="s">
        <v>11</v>
      </c>
      <c r="D100" s="235"/>
      <c r="E100" s="235"/>
      <c r="F100" s="235"/>
      <c r="G100" s="235"/>
      <c r="H100" s="235"/>
      <c r="I100" s="235"/>
      <c r="J100" s="235"/>
      <c r="K100" s="235"/>
      <c r="L100" s="235"/>
      <c r="M100" s="235"/>
      <c r="N100" s="31"/>
      <c r="O100" s="31"/>
      <c r="P100" s="31"/>
      <c r="Q100" s="31"/>
      <c r="R100" s="31"/>
    </row>
    <row r="101" spans="1:18" ht="57" customHeight="1">
      <c r="A101" s="12"/>
      <c r="B101" s="19"/>
      <c r="C101" s="236"/>
      <c r="D101" s="236"/>
      <c r="E101" s="236"/>
      <c r="F101" s="236"/>
      <c r="G101" s="236"/>
      <c r="H101" s="236"/>
      <c r="I101" s="236"/>
      <c r="J101" s="236"/>
      <c r="K101" s="236"/>
      <c r="L101" s="236"/>
      <c r="M101" s="236"/>
      <c r="N101" s="12"/>
      <c r="O101" s="12"/>
      <c r="P101" s="12"/>
      <c r="Q101" s="12"/>
      <c r="R101" s="12"/>
    </row>
    <row r="102" spans="1:18" ht="15.75" thickBot="1">
      <c r="A102" s="12"/>
      <c r="B102" s="26"/>
      <c r="C102" s="27"/>
      <c r="D102" s="27"/>
      <c r="E102" s="27"/>
      <c r="F102" s="27"/>
      <c r="G102" s="28"/>
      <c r="H102" s="28"/>
      <c r="I102" s="28"/>
      <c r="J102" s="28"/>
      <c r="K102" s="25"/>
      <c r="L102" s="25"/>
      <c r="M102" s="117"/>
      <c r="N102" s="12"/>
      <c r="O102" s="12"/>
      <c r="P102" s="12"/>
      <c r="Q102" s="12"/>
      <c r="R102" s="12"/>
    </row>
    <row r="103" spans="3:10" ht="15">
      <c r="C103" s="29"/>
      <c r="D103" s="29"/>
      <c r="E103" s="29"/>
      <c r="F103" s="29"/>
      <c r="G103" s="30"/>
      <c r="H103" s="30"/>
      <c r="I103" s="30"/>
      <c r="J103" s="30"/>
    </row>
    <row r="104" spans="1:13" ht="15">
      <c r="A104" s="33"/>
      <c r="B104" s="33"/>
      <c r="C104" s="37"/>
      <c r="D104" s="37"/>
      <c r="E104" s="37"/>
      <c r="F104" s="37"/>
      <c r="G104" s="38"/>
      <c r="H104" s="38"/>
      <c r="I104" s="38"/>
      <c r="J104" s="38"/>
      <c r="K104" s="36"/>
      <c r="L104" s="36"/>
      <c r="M104" s="33"/>
    </row>
  </sheetData>
  <sheetProtection/>
  <mergeCells count="8">
    <mergeCell ref="C100:M100"/>
    <mergeCell ref="C101:M101"/>
    <mergeCell ref="B2:K2"/>
    <mergeCell ref="H3:J3"/>
    <mergeCell ref="C92:M92"/>
    <mergeCell ref="C93:M95"/>
    <mergeCell ref="C97:M97"/>
    <mergeCell ref="C98:M98"/>
  </mergeCells>
  <printOptions horizontalCentered="1" verticalCentered="1"/>
  <pageMargins left="0.25" right="0.25" top="0.75" bottom="0.75" header="0.3" footer="0.3"/>
  <pageSetup cellComments="asDisplayed" fitToHeight="1" fitToWidth="1" horizontalDpi="1200" verticalDpi="1200" orientation="portrait" scale="41"/>
</worksheet>
</file>

<file path=xl/worksheets/sheet2.xml><?xml version="1.0" encoding="utf-8"?>
<worksheet xmlns="http://schemas.openxmlformats.org/spreadsheetml/2006/main" xmlns:r="http://schemas.openxmlformats.org/officeDocument/2006/relationships">
  <sheetPr>
    <pageSetUpPr fitToPage="1"/>
  </sheetPr>
  <dimension ref="A1:R106"/>
  <sheetViews>
    <sheetView zoomScalePageLayoutView="0" workbookViewId="0" topLeftCell="A54">
      <selection activeCell="E76" sqref="E76"/>
    </sheetView>
  </sheetViews>
  <sheetFormatPr defaultColWidth="8.8515625" defaultRowHeight="15"/>
  <cols>
    <col min="1" max="1" width="3.421875" style="13" customWidth="1"/>
    <col min="2" max="2" width="5.00390625" style="13" customWidth="1"/>
    <col min="3" max="3" width="4.421875" style="13" customWidth="1"/>
    <col min="4" max="4" width="2.28125" style="13" customWidth="1"/>
    <col min="5" max="5" width="37.8515625" style="13" customWidth="1"/>
    <col min="6" max="6" width="14.140625" style="13" customWidth="1"/>
    <col min="7" max="10" width="14.421875" style="14" customWidth="1"/>
    <col min="11" max="12" width="2.7109375" style="14" customWidth="1"/>
    <col min="13" max="13" width="25.421875" style="13" customWidth="1"/>
    <col min="14" max="16384" width="8.8515625" style="13" customWidth="1"/>
  </cols>
  <sheetData>
    <row r="1" spans="1:18" ht="15.75" thickBot="1">
      <c r="A1" s="12"/>
      <c r="N1" s="12"/>
      <c r="O1" s="12"/>
      <c r="P1" s="12"/>
      <c r="Q1" s="12"/>
      <c r="R1" s="12"/>
    </row>
    <row r="2" spans="1:18" ht="30.75" customHeight="1" thickBot="1">
      <c r="A2" s="12"/>
      <c r="B2" s="237" t="s">
        <v>44</v>
      </c>
      <c r="C2" s="238"/>
      <c r="D2" s="238"/>
      <c r="E2" s="238"/>
      <c r="F2" s="238"/>
      <c r="G2" s="238"/>
      <c r="H2" s="238"/>
      <c r="I2" s="238"/>
      <c r="J2" s="238"/>
      <c r="K2" s="238"/>
      <c r="L2" s="15"/>
      <c r="M2" s="110"/>
      <c r="N2" s="12"/>
      <c r="O2" s="12"/>
      <c r="P2" s="12"/>
      <c r="Q2" s="12"/>
      <c r="R2" s="12"/>
    </row>
    <row r="3" spans="1:18" ht="30.75" customHeight="1" thickBot="1">
      <c r="A3" s="12"/>
      <c r="B3" s="16"/>
      <c r="C3" s="8"/>
      <c r="D3" s="8"/>
      <c r="E3" s="8"/>
      <c r="F3" s="8"/>
      <c r="G3" s="8"/>
      <c r="H3" s="239" t="s">
        <v>16</v>
      </c>
      <c r="I3" s="240"/>
      <c r="J3" s="241"/>
      <c r="K3" s="17"/>
      <c r="L3" s="18"/>
      <c r="M3" s="12"/>
      <c r="N3" s="12"/>
      <c r="O3" s="12"/>
      <c r="P3" s="12"/>
      <c r="Q3" s="12"/>
      <c r="R3" s="12"/>
    </row>
    <row r="4" spans="1:18" ht="31.5" customHeight="1" thickBot="1">
      <c r="A4" s="12"/>
      <c r="B4" s="19"/>
      <c r="C4" s="12"/>
      <c r="D4" s="12"/>
      <c r="E4" s="20"/>
      <c r="F4" s="102" t="s">
        <v>59</v>
      </c>
      <c r="G4" s="45" t="s">
        <v>8</v>
      </c>
      <c r="H4" s="42" t="s">
        <v>13</v>
      </c>
      <c r="I4" s="43" t="s">
        <v>14</v>
      </c>
      <c r="J4" s="44" t="s">
        <v>15</v>
      </c>
      <c r="K4" s="18"/>
      <c r="L4" s="18"/>
      <c r="M4" s="10" t="s">
        <v>45</v>
      </c>
      <c r="N4" s="12"/>
      <c r="O4" s="12"/>
      <c r="P4" s="12"/>
      <c r="Q4" s="12"/>
      <c r="R4" s="12"/>
    </row>
    <row r="5" spans="1:18" ht="15">
      <c r="A5" s="12"/>
      <c r="B5" s="19"/>
      <c r="C5" s="130" t="s">
        <v>196</v>
      </c>
      <c r="D5" s="12"/>
      <c r="E5" s="20"/>
      <c r="F5" s="20"/>
      <c r="G5" s="10"/>
      <c r="H5" s="10"/>
      <c r="I5" s="10"/>
      <c r="J5" s="10"/>
      <c r="K5" s="18"/>
      <c r="L5" s="18"/>
      <c r="M5" s="10"/>
      <c r="N5" s="12"/>
      <c r="O5" s="12"/>
      <c r="P5" s="12"/>
      <c r="Q5" s="12"/>
      <c r="R5" s="12"/>
    </row>
    <row r="6" spans="1:18" ht="15">
      <c r="A6" s="12"/>
      <c r="B6" s="19"/>
      <c r="C6" s="5"/>
      <c r="D6" s="20" t="s">
        <v>197</v>
      </c>
      <c r="F6" s="20"/>
      <c r="G6" s="17"/>
      <c r="H6" s="99"/>
      <c r="I6" s="99"/>
      <c r="J6" s="99"/>
      <c r="K6" s="18"/>
      <c r="L6" s="18"/>
      <c r="M6" s="111"/>
      <c r="N6" s="12"/>
      <c r="O6" s="12"/>
      <c r="P6" s="12"/>
      <c r="Q6" s="12"/>
      <c r="R6" s="12"/>
    </row>
    <row r="7" spans="1:18" ht="15">
      <c r="A7" s="12"/>
      <c r="B7" s="19"/>
      <c r="C7" s="5"/>
      <c r="D7" s="20" t="s">
        <v>27</v>
      </c>
      <c r="F7" s="20"/>
      <c r="G7" s="101"/>
      <c r="H7" s="99"/>
      <c r="I7" s="99"/>
      <c r="J7" s="99"/>
      <c r="K7" s="18"/>
      <c r="L7" s="18"/>
      <c r="M7" s="111"/>
      <c r="N7" s="12"/>
      <c r="O7" s="12"/>
      <c r="P7" s="12"/>
      <c r="Q7" s="12"/>
      <c r="R7" s="12"/>
    </row>
    <row r="8" spans="1:18" ht="15">
      <c r="A8" s="12"/>
      <c r="B8" s="19"/>
      <c r="C8" s="5"/>
      <c r="D8" s="54" t="s">
        <v>198</v>
      </c>
      <c r="E8" s="136"/>
      <c r="F8" s="84"/>
      <c r="G8" s="17"/>
      <c r="H8" s="100"/>
      <c r="I8" s="100"/>
      <c r="J8" s="100"/>
      <c r="K8" s="18"/>
      <c r="L8" s="18"/>
      <c r="M8" s="111"/>
      <c r="N8" s="12"/>
      <c r="O8" s="12"/>
      <c r="P8" s="12"/>
      <c r="Q8" s="12"/>
      <c r="R8" s="12"/>
    </row>
    <row r="9" spans="1:18" ht="15">
      <c r="A9" s="12"/>
      <c r="B9" s="19"/>
      <c r="C9" s="12"/>
      <c r="D9" s="54" t="s">
        <v>199</v>
      </c>
      <c r="E9" s="136"/>
      <c r="F9" s="20"/>
      <c r="G9" s="17"/>
      <c r="H9" s="99"/>
      <c r="I9" s="99"/>
      <c r="J9" s="99"/>
      <c r="K9" s="18"/>
      <c r="L9" s="18"/>
      <c r="M9" s="111"/>
      <c r="N9" s="12"/>
      <c r="O9" s="12"/>
      <c r="P9" s="12"/>
      <c r="Q9" s="12"/>
      <c r="R9" s="12"/>
    </row>
    <row r="10" spans="1:18" ht="15.75" thickBot="1">
      <c r="A10" s="12"/>
      <c r="B10" s="19"/>
      <c r="C10" s="12"/>
      <c r="D10" s="54"/>
      <c r="E10" s="60" t="s">
        <v>200</v>
      </c>
      <c r="F10" s="72"/>
      <c r="G10" s="18"/>
      <c r="H10" s="48"/>
      <c r="I10" s="48"/>
      <c r="J10" s="48"/>
      <c r="K10" s="18"/>
      <c r="L10" s="18"/>
      <c r="M10" s="111"/>
      <c r="N10" s="12"/>
      <c r="O10" s="12"/>
      <c r="P10" s="12"/>
      <c r="Q10" s="12"/>
      <c r="R10" s="12"/>
    </row>
    <row r="11" spans="1:18" ht="15">
      <c r="A11" s="12"/>
      <c r="B11" s="19"/>
      <c r="C11" s="12"/>
      <c r="D11" s="166"/>
      <c r="E11"/>
      <c r="F11" s="20"/>
      <c r="G11" s="18"/>
      <c r="H11" s="18"/>
      <c r="I11" s="18"/>
      <c r="J11" s="18"/>
      <c r="K11" s="18"/>
      <c r="L11" s="18"/>
      <c r="M11" s="111"/>
      <c r="N11" s="12"/>
      <c r="O11" s="12"/>
      <c r="P11" s="12"/>
      <c r="Q11" s="12"/>
      <c r="R11" s="12"/>
    </row>
    <row r="12" spans="1:18" ht="15">
      <c r="A12" s="12"/>
      <c r="B12" s="19"/>
      <c r="C12" s="54" t="s">
        <v>148</v>
      </c>
      <c r="D12" s="12"/>
      <c r="E12" s="20"/>
      <c r="F12" s="20"/>
      <c r="G12" s="18"/>
      <c r="H12" s="18"/>
      <c r="I12" s="18"/>
      <c r="J12" s="18"/>
      <c r="K12" s="18"/>
      <c r="L12" s="18"/>
      <c r="M12" s="111"/>
      <c r="N12" s="12"/>
      <c r="O12" s="12"/>
      <c r="P12" s="12"/>
      <c r="Q12" s="12"/>
      <c r="R12" s="12"/>
    </row>
    <row r="13" spans="1:18" ht="15">
      <c r="A13" s="12"/>
      <c r="B13" s="19"/>
      <c r="C13" s="12"/>
      <c r="D13" s="20" t="s">
        <v>54</v>
      </c>
      <c r="E13" s="12"/>
      <c r="F13" s="12"/>
      <c r="G13" s="18"/>
      <c r="H13" s="18"/>
      <c r="I13" s="18"/>
      <c r="J13" s="18"/>
      <c r="K13" s="18"/>
      <c r="L13" s="18"/>
      <c r="M13" s="111"/>
      <c r="N13" s="12"/>
      <c r="O13" s="12"/>
      <c r="P13" s="12"/>
      <c r="Q13" s="12"/>
      <c r="R13" s="12"/>
    </row>
    <row r="14" spans="1:18" ht="15">
      <c r="A14" s="12"/>
      <c r="B14" s="19"/>
      <c r="C14" s="12"/>
      <c r="D14" s="20"/>
      <c r="E14" s="5" t="s">
        <v>35</v>
      </c>
      <c r="F14" s="5"/>
      <c r="G14" s="21"/>
      <c r="H14" s="21"/>
      <c r="I14" s="21"/>
      <c r="J14" s="21"/>
      <c r="K14" s="18"/>
      <c r="L14" s="18"/>
      <c r="M14" s="111"/>
      <c r="N14" s="12"/>
      <c r="O14" s="12"/>
      <c r="P14" s="12"/>
      <c r="Q14" s="12"/>
      <c r="R14" s="12"/>
    </row>
    <row r="15" spans="1:18" ht="15">
      <c r="A15" s="12"/>
      <c r="B15" s="19"/>
      <c r="C15" s="12"/>
      <c r="D15" s="20"/>
      <c r="E15" s="5" t="s">
        <v>36</v>
      </c>
      <c r="F15" s="5"/>
      <c r="G15" s="21"/>
      <c r="H15" s="21"/>
      <c r="I15" s="21"/>
      <c r="J15" s="21"/>
      <c r="K15" s="18"/>
      <c r="L15" s="18"/>
      <c r="M15" s="111"/>
      <c r="N15" s="12"/>
      <c r="O15" s="12"/>
      <c r="P15" s="12"/>
      <c r="Q15" s="12"/>
      <c r="R15" s="12"/>
    </row>
    <row r="16" spans="1:18" ht="15">
      <c r="A16" s="12"/>
      <c r="B16" s="19"/>
      <c r="C16" s="12"/>
      <c r="D16" s="20"/>
      <c r="E16" s="5" t="s">
        <v>37</v>
      </c>
      <c r="F16" s="5"/>
      <c r="G16" s="21"/>
      <c r="H16" s="21"/>
      <c r="I16" s="21"/>
      <c r="J16" s="21"/>
      <c r="K16" s="18"/>
      <c r="L16" s="18"/>
      <c r="M16" s="111"/>
      <c r="N16" s="12"/>
      <c r="O16" s="12"/>
      <c r="P16" s="12"/>
      <c r="Q16" s="12"/>
      <c r="R16" s="12"/>
    </row>
    <row r="17" spans="1:18" ht="15">
      <c r="A17" s="12"/>
      <c r="B17" s="19"/>
      <c r="C17" s="12"/>
      <c r="D17" s="20" t="s">
        <v>55</v>
      </c>
      <c r="E17" s="12"/>
      <c r="F17" s="12"/>
      <c r="G17" s="21"/>
      <c r="H17" s="21"/>
      <c r="I17" s="21"/>
      <c r="J17" s="21"/>
      <c r="K17" s="18"/>
      <c r="L17" s="18"/>
      <c r="M17" s="111"/>
      <c r="N17" s="12"/>
      <c r="O17" s="12"/>
      <c r="P17" s="12"/>
      <c r="Q17" s="12"/>
      <c r="R17" s="12"/>
    </row>
    <row r="18" spans="1:18" ht="15">
      <c r="A18" s="12"/>
      <c r="B18" s="19"/>
      <c r="C18" s="12"/>
      <c r="D18" s="20" t="s">
        <v>56</v>
      </c>
      <c r="E18" s="12"/>
      <c r="F18" s="12"/>
      <c r="G18" s="21"/>
      <c r="H18" s="21"/>
      <c r="I18" s="21"/>
      <c r="J18" s="21"/>
      <c r="K18" s="18"/>
      <c r="L18" s="18"/>
      <c r="M18" s="111"/>
      <c r="N18" s="12"/>
      <c r="O18" s="12"/>
      <c r="P18" s="12"/>
      <c r="Q18" s="12"/>
      <c r="R18" s="12"/>
    </row>
    <row r="19" spans="1:18" ht="15">
      <c r="A19" s="12"/>
      <c r="B19" s="19"/>
      <c r="C19" s="12"/>
      <c r="D19" s="20" t="s">
        <v>57</v>
      </c>
      <c r="E19" s="12"/>
      <c r="F19" s="12"/>
      <c r="G19" s="21"/>
      <c r="H19" s="21"/>
      <c r="I19" s="21"/>
      <c r="J19" s="21"/>
      <c r="K19" s="18"/>
      <c r="L19" s="18"/>
      <c r="M19" s="111"/>
      <c r="N19" s="12"/>
      <c r="O19" s="12"/>
      <c r="P19" s="12"/>
      <c r="Q19" s="12"/>
      <c r="R19" s="12"/>
    </row>
    <row r="20" spans="1:18" ht="15">
      <c r="A20" s="12"/>
      <c r="B20" s="19"/>
      <c r="C20" s="12"/>
      <c r="D20" s="20" t="s">
        <v>58</v>
      </c>
      <c r="E20" s="12"/>
      <c r="F20" s="12"/>
      <c r="G20" s="21"/>
      <c r="H20" s="21"/>
      <c r="I20" s="21"/>
      <c r="J20" s="21"/>
      <c r="K20" s="18"/>
      <c r="L20" s="18"/>
      <c r="M20" s="111"/>
      <c r="N20" s="12"/>
      <c r="O20" s="12"/>
      <c r="P20" s="12"/>
      <c r="Q20" s="12"/>
      <c r="R20" s="12"/>
    </row>
    <row r="21" spans="1:18" ht="15">
      <c r="A21" s="12"/>
      <c r="B21" s="19"/>
      <c r="C21" s="12"/>
      <c r="D21" s="167" t="s">
        <v>140</v>
      </c>
      <c r="E21" s="168"/>
      <c r="F21" s="12"/>
      <c r="G21" s="21"/>
      <c r="H21" s="21"/>
      <c r="I21" s="21"/>
      <c r="J21" s="21"/>
      <c r="K21" s="18"/>
      <c r="L21" s="18"/>
      <c r="M21" s="111"/>
      <c r="N21" s="12"/>
      <c r="O21" s="12"/>
      <c r="P21" s="12"/>
      <c r="Q21" s="12"/>
      <c r="R21" s="12"/>
    </row>
    <row r="22" spans="1:18" ht="15">
      <c r="A22" s="12"/>
      <c r="B22" s="19"/>
      <c r="C22" s="12"/>
      <c r="D22" s="20" t="s">
        <v>113</v>
      </c>
      <c r="E22" s="12"/>
      <c r="F22" s="12"/>
      <c r="G22" s="21"/>
      <c r="H22" s="21"/>
      <c r="I22" s="21"/>
      <c r="J22" s="21"/>
      <c r="K22" s="18"/>
      <c r="L22" s="18"/>
      <c r="M22" s="111"/>
      <c r="N22" s="12"/>
      <c r="O22" s="12"/>
      <c r="P22" s="12"/>
      <c r="Q22" s="12"/>
      <c r="R22" s="12"/>
    </row>
    <row r="23" spans="1:18" ht="15">
      <c r="A23" s="12"/>
      <c r="B23" s="19"/>
      <c r="C23" s="12"/>
      <c r="D23" s="20"/>
      <c r="E23" s="12" t="s">
        <v>100</v>
      </c>
      <c r="F23" s="12"/>
      <c r="G23" s="21"/>
      <c r="H23" s="21"/>
      <c r="I23" s="21"/>
      <c r="J23" s="21"/>
      <c r="K23" s="18"/>
      <c r="L23" s="18"/>
      <c r="M23" s="111"/>
      <c r="N23" s="12"/>
      <c r="O23" s="12"/>
      <c r="P23" s="12"/>
      <c r="Q23" s="12"/>
      <c r="R23" s="12"/>
    </row>
    <row r="24" spans="1:18" ht="15">
      <c r="A24" s="12"/>
      <c r="B24" s="19"/>
      <c r="C24" s="12"/>
      <c r="D24" s="20"/>
      <c r="E24" s="12" t="s">
        <v>101</v>
      </c>
      <c r="F24" s="12"/>
      <c r="G24" s="21"/>
      <c r="H24" s="21"/>
      <c r="I24" s="21"/>
      <c r="J24" s="21"/>
      <c r="K24" s="18"/>
      <c r="L24" s="18"/>
      <c r="M24" s="111"/>
      <c r="N24" s="12"/>
      <c r="O24" s="12"/>
      <c r="P24" s="12"/>
      <c r="Q24" s="12"/>
      <c r="R24" s="12"/>
    </row>
    <row r="25" spans="1:18" ht="15">
      <c r="A25" s="12"/>
      <c r="B25" s="19"/>
      <c r="C25" s="12"/>
      <c r="D25" s="20" t="s">
        <v>114</v>
      </c>
      <c r="E25" s="12"/>
      <c r="F25" s="12"/>
      <c r="G25" s="21"/>
      <c r="H25" s="21"/>
      <c r="I25" s="21"/>
      <c r="J25" s="21"/>
      <c r="K25" s="18"/>
      <c r="L25" s="18"/>
      <c r="M25" s="111"/>
      <c r="N25" s="12"/>
      <c r="O25" s="12"/>
      <c r="P25" s="12"/>
      <c r="Q25" s="12"/>
      <c r="R25" s="12"/>
    </row>
    <row r="26" spans="1:18" ht="15.75" thickBot="1">
      <c r="A26" s="12"/>
      <c r="B26" s="19"/>
      <c r="C26" s="12"/>
      <c r="D26" s="12"/>
      <c r="E26" s="60" t="s">
        <v>142</v>
      </c>
      <c r="F26" s="4"/>
      <c r="G26" s="48">
        <f>SUM(G13:G22)</f>
        <v>0</v>
      </c>
      <c r="H26" s="48">
        <f>SUM(H13:H22)</f>
        <v>0</v>
      </c>
      <c r="I26" s="48">
        <f>SUM(I13:I22)</f>
        <v>0</v>
      </c>
      <c r="J26" s="48">
        <f>SUM(J13:J22)</f>
        <v>0</v>
      </c>
      <c r="K26" s="18"/>
      <c r="L26" s="18"/>
      <c r="M26" s="111"/>
      <c r="N26" s="12"/>
      <c r="O26" s="12"/>
      <c r="P26" s="12"/>
      <c r="Q26" s="12"/>
      <c r="R26" s="12"/>
    </row>
    <row r="27" spans="1:18" ht="15">
      <c r="A27" s="12"/>
      <c r="B27" s="19"/>
      <c r="C27" s="12"/>
      <c r="D27" s="20"/>
      <c r="E27" s="12"/>
      <c r="F27" s="12"/>
      <c r="G27" s="18"/>
      <c r="H27" s="18"/>
      <c r="I27" s="18"/>
      <c r="J27" s="18"/>
      <c r="K27" s="18"/>
      <c r="L27" s="18"/>
      <c r="M27" s="111"/>
      <c r="N27" s="12"/>
      <c r="O27" s="12"/>
      <c r="P27" s="12"/>
      <c r="Q27" s="12"/>
      <c r="R27" s="12"/>
    </row>
    <row r="28" spans="1:18" ht="30.75" thickBot="1">
      <c r="A28" s="12"/>
      <c r="B28" s="19"/>
      <c r="D28" s="20"/>
      <c r="E28" s="169" t="s">
        <v>143</v>
      </c>
      <c r="F28" s="86"/>
      <c r="G28" s="22">
        <f>G10-G26</f>
        <v>0</v>
      </c>
      <c r="H28" s="22">
        <f>H10-H26</f>
        <v>0</v>
      </c>
      <c r="I28" s="22">
        <f>I10-I26</f>
        <v>0</v>
      </c>
      <c r="J28" s="22">
        <f>J10-J26</f>
        <v>0</v>
      </c>
      <c r="K28" s="18"/>
      <c r="L28" s="18"/>
      <c r="M28" s="111"/>
      <c r="N28" s="12"/>
      <c r="O28" s="12"/>
      <c r="P28" s="12"/>
      <c r="Q28" s="12"/>
      <c r="R28" s="12"/>
    </row>
    <row r="29" spans="1:18" ht="15.75" thickTop="1">
      <c r="A29" s="12"/>
      <c r="B29" s="19"/>
      <c r="C29" s="20"/>
      <c r="D29" s="20"/>
      <c r="E29" s="20"/>
      <c r="F29" s="20"/>
      <c r="G29" s="18"/>
      <c r="H29" s="18"/>
      <c r="I29" s="18"/>
      <c r="J29" s="18"/>
      <c r="K29" s="18"/>
      <c r="L29" s="18"/>
      <c r="M29" s="112"/>
      <c r="N29" s="12"/>
      <c r="O29" s="12"/>
      <c r="P29" s="12"/>
      <c r="Q29" s="12"/>
      <c r="R29" s="12"/>
    </row>
    <row r="30" spans="1:18" s="33" customFormat="1" ht="15">
      <c r="A30" s="31"/>
      <c r="B30" s="16"/>
      <c r="C30" s="32" t="s">
        <v>147</v>
      </c>
      <c r="D30" s="32"/>
      <c r="E30" s="32"/>
      <c r="F30" s="32"/>
      <c r="G30" s="17"/>
      <c r="H30" s="17"/>
      <c r="I30" s="17"/>
      <c r="J30" s="17"/>
      <c r="K30" s="17"/>
      <c r="L30" s="17"/>
      <c r="M30" s="112"/>
      <c r="N30" s="31"/>
      <c r="O30" s="31"/>
      <c r="P30" s="31"/>
      <c r="Q30" s="31"/>
      <c r="R30" s="31"/>
    </row>
    <row r="31" spans="1:18" s="33" customFormat="1" ht="15">
      <c r="A31" s="31"/>
      <c r="B31" s="16"/>
      <c r="C31" s="32" t="s">
        <v>12</v>
      </c>
      <c r="D31" s="32" t="s">
        <v>115</v>
      </c>
      <c r="E31" s="32"/>
      <c r="F31" s="32"/>
      <c r="G31" s="21"/>
      <c r="H31" s="21"/>
      <c r="I31" s="21"/>
      <c r="J31" s="21"/>
      <c r="K31" s="17"/>
      <c r="L31" s="17"/>
      <c r="M31" s="113"/>
      <c r="N31" s="31"/>
      <c r="O31" s="31"/>
      <c r="P31" s="31"/>
      <c r="Q31" s="31"/>
      <c r="R31" s="31"/>
    </row>
    <row r="32" spans="1:18" s="33" customFormat="1" ht="15">
      <c r="A32" s="31"/>
      <c r="B32" s="16"/>
      <c r="C32" s="32"/>
      <c r="D32" s="32" t="s">
        <v>116</v>
      </c>
      <c r="E32" s="32"/>
      <c r="F32" s="32"/>
      <c r="G32" s="46"/>
      <c r="H32" s="46"/>
      <c r="I32" s="46"/>
      <c r="J32" s="46"/>
      <c r="K32" s="17"/>
      <c r="L32" s="17"/>
      <c r="M32" s="114"/>
      <c r="N32" s="31"/>
      <c r="O32" s="31"/>
      <c r="P32" s="31"/>
      <c r="Q32" s="31"/>
      <c r="R32" s="31"/>
    </row>
    <row r="33" spans="1:18" s="33" customFormat="1" ht="15.75" thickBot="1">
      <c r="A33" s="31"/>
      <c r="B33" s="16"/>
      <c r="C33" s="32"/>
      <c r="E33" s="91" t="s">
        <v>144</v>
      </c>
      <c r="F33" s="32"/>
      <c r="G33" s="47">
        <f>G26</f>
        <v>0</v>
      </c>
      <c r="H33" s="47">
        <f>H26</f>
        <v>0</v>
      </c>
      <c r="I33" s="47">
        <f>I26</f>
        <v>0</v>
      </c>
      <c r="J33" s="47">
        <f>J26</f>
        <v>0</v>
      </c>
      <c r="K33" s="17"/>
      <c r="L33" s="17"/>
      <c r="M33" s="114"/>
      <c r="N33" s="31"/>
      <c r="O33" s="31"/>
      <c r="P33" s="31"/>
      <c r="Q33" s="31"/>
      <c r="R33" s="31"/>
    </row>
    <row r="34" spans="1:18" s="33" customFormat="1" ht="15">
      <c r="A34" s="31"/>
      <c r="B34" s="16"/>
      <c r="C34" s="32"/>
      <c r="D34" s="32"/>
      <c r="E34" s="32"/>
      <c r="F34" s="32"/>
      <c r="G34" s="17"/>
      <c r="H34" s="17"/>
      <c r="I34" s="17"/>
      <c r="J34" s="17"/>
      <c r="K34" s="17"/>
      <c r="L34" s="17"/>
      <c r="M34" s="115"/>
      <c r="N34" s="31"/>
      <c r="O34" s="31"/>
      <c r="P34" s="31"/>
      <c r="Q34" s="31"/>
      <c r="R34" s="31"/>
    </row>
    <row r="35" spans="1:18" s="33" customFormat="1" ht="15">
      <c r="A35" s="31"/>
      <c r="B35" s="16"/>
      <c r="C35" s="32" t="s">
        <v>146</v>
      </c>
      <c r="D35" s="32"/>
      <c r="E35" s="32"/>
      <c r="F35" s="32"/>
      <c r="G35" s="17"/>
      <c r="H35" s="17"/>
      <c r="I35" s="17"/>
      <c r="J35" s="17"/>
      <c r="K35" s="17"/>
      <c r="L35" s="17"/>
      <c r="M35" s="115"/>
      <c r="N35" s="31"/>
      <c r="O35" s="31"/>
      <c r="P35" s="31"/>
      <c r="Q35" s="31"/>
      <c r="R35" s="31"/>
    </row>
    <row r="36" spans="1:18" s="33" customFormat="1" ht="15">
      <c r="A36" s="31"/>
      <c r="B36" s="16"/>
      <c r="C36" s="32"/>
      <c r="D36" s="128" t="s">
        <v>90</v>
      </c>
      <c r="E36" s="129"/>
      <c r="F36" s="32"/>
      <c r="G36" s="126"/>
      <c r="H36" s="126"/>
      <c r="I36" s="126"/>
      <c r="J36" s="126"/>
      <c r="K36" s="17"/>
      <c r="L36" s="17"/>
      <c r="M36" s="127"/>
      <c r="N36" s="31"/>
      <c r="O36" s="31"/>
      <c r="P36" s="31"/>
      <c r="Q36" s="31"/>
      <c r="R36" s="31"/>
    </row>
    <row r="37" spans="1:18" s="33" customFormat="1" ht="15">
      <c r="A37" s="31"/>
      <c r="B37" s="16"/>
      <c r="C37" s="32"/>
      <c r="D37" s="130" t="s">
        <v>91</v>
      </c>
      <c r="E37" s="129"/>
      <c r="F37" s="32"/>
      <c r="G37" s="126"/>
      <c r="H37" s="126"/>
      <c r="I37" s="126"/>
      <c r="J37" s="126"/>
      <c r="K37" s="17"/>
      <c r="L37" s="17"/>
      <c r="M37" s="127"/>
      <c r="N37" s="31"/>
      <c r="O37" s="31"/>
      <c r="P37" s="31"/>
      <c r="Q37" s="31"/>
      <c r="R37" s="31"/>
    </row>
    <row r="38" spans="1:18" s="33" customFormat="1" ht="15">
      <c r="A38" s="31"/>
      <c r="B38" s="16"/>
      <c r="C38" s="32"/>
      <c r="D38" s="128" t="s">
        <v>92</v>
      </c>
      <c r="E38" s="129"/>
      <c r="F38" s="32"/>
      <c r="G38" s="126"/>
      <c r="H38" s="126"/>
      <c r="I38" s="126"/>
      <c r="J38" s="126"/>
      <c r="K38" s="17"/>
      <c r="L38" s="17"/>
      <c r="M38" s="127"/>
      <c r="N38" s="31"/>
      <c r="O38" s="31"/>
      <c r="P38" s="31"/>
      <c r="Q38" s="31"/>
      <c r="R38" s="31"/>
    </row>
    <row r="39" spans="1:18" s="33" customFormat="1" ht="15">
      <c r="A39" s="31"/>
      <c r="B39" s="16"/>
      <c r="C39" s="32"/>
      <c r="D39" s="130" t="s">
        <v>86</v>
      </c>
      <c r="E39" s="129"/>
      <c r="F39" s="32"/>
      <c r="G39" s="126"/>
      <c r="H39" s="126"/>
      <c r="I39" s="126"/>
      <c r="J39" s="126"/>
      <c r="K39" s="17"/>
      <c r="L39" s="17"/>
      <c r="M39" s="127"/>
      <c r="N39" s="31"/>
      <c r="O39" s="31"/>
      <c r="P39" s="31"/>
      <c r="Q39" s="31"/>
      <c r="R39" s="31"/>
    </row>
    <row r="40" spans="1:18" s="33" customFormat="1" ht="15">
      <c r="A40" s="31"/>
      <c r="B40" s="16"/>
      <c r="C40" s="32"/>
      <c r="D40" s="130" t="s">
        <v>87</v>
      </c>
      <c r="E40" s="129"/>
      <c r="F40" s="32"/>
      <c r="G40" s="126"/>
      <c r="H40" s="126"/>
      <c r="I40" s="126"/>
      <c r="J40" s="126"/>
      <c r="K40" s="17"/>
      <c r="L40" s="17"/>
      <c r="M40" s="127"/>
      <c r="N40" s="31"/>
      <c r="O40" s="31"/>
      <c r="P40" s="31"/>
      <c r="Q40" s="31"/>
      <c r="R40" s="31"/>
    </row>
    <row r="41" spans="1:18" s="33" customFormat="1" ht="15">
      <c r="A41" s="31"/>
      <c r="B41" s="16"/>
      <c r="C41" s="32"/>
      <c r="D41" s="130" t="s">
        <v>88</v>
      </c>
      <c r="E41" s="129"/>
      <c r="F41" s="32"/>
      <c r="G41" s="126"/>
      <c r="H41" s="126"/>
      <c r="I41" s="126"/>
      <c r="J41" s="126"/>
      <c r="K41" s="17"/>
      <c r="L41" s="17"/>
      <c r="M41" s="127"/>
      <c r="N41" s="31"/>
      <c r="O41" s="31"/>
      <c r="P41" s="31"/>
      <c r="Q41" s="31"/>
      <c r="R41" s="31"/>
    </row>
    <row r="42" spans="1:18" s="33" customFormat="1" ht="15.75" thickBot="1">
      <c r="A42" s="31"/>
      <c r="B42" s="16"/>
      <c r="C42" s="32"/>
      <c r="D42" s="129"/>
      <c r="E42" s="131" t="s">
        <v>145</v>
      </c>
      <c r="F42" s="32"/>
      <c r="G42" s="47"/>
      <c r="H42" s="47"/>
      <c r="I42" s="47"/>
      <c r="J42" s="47"/>
      <c r="K42" s="17"/>
      <c r="L42" s="17"/>
      <c r="M42" s="115"/>
      <c r="N42" s="31"/>
      <c r="O42" s="31"/>
      <c r="P42" s="31"/>
      <c r="Q42" s="31"/>
      <c r="R42" s="31"/>
    </row>
    <row r="43" spans="1:18" s="33" customFormat="1" ht="15">
      <c r="A43" s="31"/>
      <c r="B43" s="16"/>
      <c r="C43" s="32"/>
      <c r="D43" s="129"/>
      <c r="E43" s="131"/>
      <c r="F43" s="32"/>
      <c r="G43" s="17"/>
      <c r="H43" s="17"/>
      <c r="I43" s="17"/>
      <c r="J43" s="17"/>
      <c r="K43" s="17"/>
      <c r="L43" s="17"/>
      <c r="M43" s="115"/>
      <c r="N43" s="31"/>
      <c r="O43" s="31"/>
      <c r="P43" s="31"/>
      <c r="Q43" s="31"/>
      <c r="R43" s="31"/>
    </row>
    <row r="44" spans="1:18" s="33" customFormat="1" ht="15.75" thickBot="1">
      <c r="A44" s="31"/>
      <c r="B44" s="16"/>
      <c r="C44" s="32"/>
      <c r="D44" s="129"/>
      <c r="E44" s="131" t="s">
        <v>117</v>
      </c>
      <c r="F44" s="32"/>
      <c r="G44" s="132"/>
      <c r="H44" s="17"/>
      <c r="I44" s="17"/>
      <c r="J44" s="17"/>
      <c r="K44" s="17"/>
      <c r="L44" s="17"/>
      <c r="M44" s="115"/>
      <c r="N44" s="31"/>
      <c r="O44" s="31"/>
      <c r="P44" s="31"/>
      <c r="Q44" s="31"/>
      <c r="R44" s="31"/>
    </row>
    <row r="45" spans="1:18" s="33" customFormat="1" ht="15.75" thickTop="1">
      <c r="A45" s="31"/>
      <c r="B45" s="16"/>
      <c r="C45" s="32"/>
      <c r="D45" s="32"/>
      <c r="E45" s="32"/>
      <c r="F45" s="32"/>
      <c r="G45" s="17"/>
      <c r="H45" s="17"/>
      <c r="I45" s="17"/>
      <c r="J45" s="17"/>
      <c r="K45" s="17"/>
      <c r="L45" s="17"/>
      <c r="M45" s="115"/>
      <c r="N45" s="31"/>
      <c r="O45" s="31"/>
      <c r="P45" s="31"/>
      <c r="Q45" s="31"/>
      <c r="R45" s="31"/>
    </row>
    <row r="46" spans="1:18" ht="15">
      <c r="A46" s="12"/>
      <c r="B46" s="19"/>
      <c r="C46" s="39" t="s">
        <v>2</v>
      </c>
      <c r="D46" s="20"/>
      <c r="E46" s="20"/>
      <c r="F46" s="20"/>
      <c r="G46" s="18"/>
      <c r="H46" s="18"/>
      <c r="I46" s="18"/>
      <c r="J46" s="18"/>
      <c r="K46" s="18"/>
      <c r="L46" s="18"/>
      <c r="M46" s="112"/>
      <c r="N46" s="12"/>
      <c r="O46" s="12"/>
      <c r="P46" s="12"/>
      <c r="Q46" s="12"/>
      <c r="R46" s="12"/>
    </row>
    <row r="47" spans="1:18" ht="15">
      <c r="A47" s="12"/>
      <c r="B47" s="19"/>
      <c r="C47" s="20"/>
      <c r="D47" s="20" t="s">
        <v>23</v>
      </c>
      <c r="F47" s="20"/>
      <c r="G47" s="21"/>
      <c r="H47" s="21"/>
      <c r="I47" s="21"/>
      <c r="J47" s="21"/>
      <c r="K47" s="18"/>
      <c r="L47" s="18"/>
      <c r="M47" s="111"/>
      <c r="N47" s="12"/>
      <c r="O47" s="12"/>
      <c r="P47" s="12"/>
      <c r="Q47" s="12"/>
      <c r="R47" s="12"/>
    </row>
    <row r="48" spans="1:18" ht="15">
      <c r="A48" s="12"/>
      <c r="B48" s="19"/>
      <c r="C48" s="20"/>
      <c r="D48" s="20" t="s">
        <v>24</v>
      </c>
      <c r="F48" s="20"/>
      <c r="G48" s="21"/>
      <c r="H48" s="21"/>
      <c r="I48" s="21"/>
      <c r="J48" s="21"/>
      <c r="K48" s="18"/>
      <c r="L48" s="18"/>
      <c r="M48" s="111"/>
      <c r="N48" s="12"/>
      <c r="O48" s="12"/>
      <c r="P48" s="12"/>
      <c r="Q48" s="12"/>
      <c r="R48" s="12"/>
    </row>
    <row r="49" spans="1:18" ht="15">
      <c r="A49" s="12"/>
      <c r="B49" s="19"/>
      <c r="C49" s="12"/>
      <c r="D49" s="20" t="s">
        <v>25</v>
      </c>
      <c r="F49" s="20"/>
      <c r="G49" s="21"/>
      <c r="H49" s="21"/>
      <c r="I49" s="21"/>
      <c r="J49" s="21"/>
      <c r="K49" s="18"/>
      <c r="L49" s="18"/>
      <c r="M49" s="111"/>
      <c r="N49" s="12"/>
      <c r="O49" s="12"/>
      <c r="P49" s="12"/>
      <c r="Q49" s="12"/>
      <c r="R49" s="12"/>
    </row>
    <row r="50" spans="1:18" ht="15">
      <c r="A50" s="12"/>
      <c r="B50" s="19"/>
      <c r="C50" s="12"/>
      <c r="D50" s="20" t="s">
        <v>118</v>
      </c>
      <c r="F50" s="20"/>
      <c r="G50" s="21"/>
      <c r="H50" s="21"/>
      <c r="I50" s="21"/>
      <c r="J50" s="21"/>
      <c r="K50" s="18"/>
      <c r="L50" s="18"/>
      <c r="M50" s="111"/>
      <c r="N50" s="12"/>
      <c r="O50" s="12"/>
      <c r="P50" s="12"/>
      <c r="Q50" s="12"/>
      <c r="R50" s="12"/>
    </row>
    <row r="51" spans="1:18" ht="15">
      <c r="A51" s="12"/>
      <c r="B51" s="19"/>
      <c r="C51" s="12"/>
      <c r="D51" s="20" t="s">
        <v>119</v>
      </c>
      <c r="F51" s="39"/>
      <c r="G51" s="21"/>
      <c r="H51" s="21"/>
      <c r="I51" s="21"/>
      <c r="J51" s="21"/>
      <c r="K51" s="18"/>
      <c r="L51" s="18"/>
      <c r="M51" s="116"/>
      <c r="N51" s="12"/>
      <c r="O51" s="12"/>
      <c r="P51" s="12"/>
      <c r="Q51" s="12"/>
      <c r="R51" s="12"/>
    </row>
    <row r="52" spans="1:18" ht="15.75" thickBot="1">
      <c r="A52" s="12"/>
      <c r="B52" s="19"/>
      <c r="C52" s="12"/>
      <c r="D52" s="12"/>
      <c r="E52" s="4" t="s">
        <v>120</v>
      </c>
      <c r="F52" s="20"/>
      <c r="G52" s="49">
        <f>SUM(G47:G51)</f>
        <v>0</v>
      </c>
      <c r="H52" s="49">
        <f>SUM(H47:H51)</f>
        <v>0</v>
      </c>
      <c r="I52" s="49">
        <f>SUM(I47:I51)</f>
        <v>0</v>
      </c>
      <c r="J52" s="49">
        <f>SUM(J47:J51)</f>
        <v>0</v>
      </c>
      <c r="K52" s="18"/>
      <c r="L52" s="18"/>
      <c r="M52" s="111"/>
      <c r="N52" s="12"/>
      <c r="O52" s="12"/>
      <c r="P52" s="12"/>
      <c r="Q52" s="12"/>
      <c r="R52" s="12"/>
    </row>
    <row r="53" spans="1:18" ht="15.75" thickTop="1">
      <c r="A53" s="12"/>
      <c r="B53" s="19"/>
      <c r="C53" s="12"/>
      <c r="D53" s="12"/>
      <c r="E53" s="20"/>
      <c r="F53" s="20"/>
      <c r="G53" s="17"/>
      <c r="H53" s="17"/>
      <c r="I53" s="17"/>
      <c r="J53" s="17"/>
      <c r="K53" s="18"/>
      <c r="L53" s="18"/>
      <c r="M53" s="112"/>
      <c r="N53" s="12"/>
      <c r="O53" s="12"/>
      <c r="P53" s="12"/>
      <c r="Q53" s="12"/>
      <c r="R53" s="12"/>
    </row>
    <row r="54" spans="1:18" ht="15">
      <c r="A54" s="12"/>
      <c r="B54" s="19"/>
      <c r="C54" s="20"/>
      <c r="D54" s="20"/>
      <c r="E54" s="20"/>
      <c r="F54" s="20"/>
      <c r="G54" s="18"/>
      <c r="H54" s="18"/>
      <c r="I54" s="18"/>
      <c r="J54" s="18"/>
      <c r="K54" s="18"/>
      <c r="L54" s="18"/>
      <c r="M54" s="112"/>
      <c r="N54" s="12"/>
      <c r="O54" s="12"/>
      <c r="P54" s="12"/>
      <c r="Q54" s="12"/>
      <c r="R54" s="12"/>
    </row>
    <row r="55" spans="1:18" s="33" customFormat="1" ht="15">
      <c r="A55" s="31"/>
      <c r="B55" s="34"/>
      <c r="C55" s="40" t="s">
        <v>3</v>
      </c>
      <c r="D55" s="32"/>
      <c r="E55" s="32"/>
      <c r="F55" s="32"/>
      <c r="G55" s="17"/>
      <c r="H55" s="17"/>
      <c r="I55" s="17"/>
      <c r="J55" s="17"/>
      <c r="K55" s="17"/>
      <c r="L55" s="17"/>
      <c r="M55" s="112"/>
      <c r="N55" s="31"/>
      <c r="O55" s="31"/>
      <c r="P55" s="31"/>
      <c r="Q55" s="31"/>
      <c r="R55" s="31"/>
    </row>
    <row r="56" spans="1:18" s="33" customFormat="1" ht="15">
      <c r="A56" s="31"/>
      <c r="B56" s="34"/>
      <c r="C56" s="32"/>
      <c r="D56" s="32" t="s">
        <v>31</v>
      </c>
      <c r="G56" s="21"/>
      <c r="H56" s="21"/>
      <c r="I56" s="21"/>
      <c r="J56" s="21"/>
      <c r="K56" s="17"/>
      <c r="L56" s="17"/>
      <c r="M56" s="111"/>
      <c r="N56" s="31"/>
      <c r="O56" s="31"/>
      <c r="P56" s="31"/>
      <c r="Q56" s="31"/>
      <c r="R56" s="31"/>
    </row>
    <row r="57" spans="1:18" s="33" customFormat="1" ht="15">
      <c r="A57" s="31"/>
      <c r="B57" s="34"/>
      <c r="C57" s="32"/>
      <c r="D57" s="32" t="s">
        <v>29</v>
      </c>
      <c r="G57" s="21"/>
      <c r="H57" s="21"/>
      <c r="I57" s="21"/>
      <c r="J57" s="21"/>
      <c r="K57" s="17"/>
      <c r="L57" s="17"/>
      <c r="M57" s="111"/>
      <c r="N57" s="31"/>
      <c r="O57" s="31"/>
      <c r="P57" s="31"/>
      <c r="Q57" s="31"/>
      <c r="R57" s="31"/>
    </row>
    <row r="58" spans="1:18" s="33" customFormat="1" ht="15">
      <c r="A58" s="31"/>
      <c r="B58" s="34"/>
      <c r="C58" s="32"/>
      <c r="D58" s="32" t="s">
        <v>30</v>
      </c>
      <c r="G58" s="21"/>
      <c r="H58" s="21"/>
      <c r="I58" s="21"/>
      <c r="J58" s="21"/>
      <c r="K58" s="17"/>
      <c r="L58" s="17"/>
      <c r="M58" s="111"/>
      <c r="N58" s="31"/>
      <c r="O58" s="31"/>
      <c r="P58" s="31"/>
      <c r="Q58" s="31"/>
      <c r="R58" s="31"/>
    </row>
    <row r="59" spans="1:18" s="33" customFormat="1" ht="15.75" thickBot="1">
      <c r="A59" s="31"/>
      <c r="B59" s="34"/>
      <c r="C59" s="32"/>
      <c r="D59" s="32"/>
      <c r="E59" s="91" t="s">
        <v>68</v>
      </c>
      <c r="F59" s="32"/>
      <c r="G59" s="47">
        <f>SUM(G56:G58)</f>
        <v>0</v>
      </c>
      <c r="H59" s="47">
        <f>SUM(H56:H58)</f>
        <v>0</v>
      </c>
      <c r="I59" s="47">
        <f>SUM(I56:I58)</f>
        <v>0</v>
      </c>
      <c r="J59" s="47">
        <f>SUM(J56:J58)</f>
        <v>0</v>
      </c>
      <c r="K59" s="17"/>
      <c r="L59" s="17"/>
      <c r="M59" s="111"/>
      <c r="N59" s="31"/>
      <c r="O59" s="31"/>
      <c r="P59" s="31"/>
      <c r="Q59" s="31"/>
      <c r="R59" s="31"/>
    </row>
    <row r="60" spans="1:18" s="33" customFormat="1" ht="15">
      <c r="A60" s="31"/>
      <c r="B60" s="34"/>
      <c r="C60" s="32"/>
      <c r="D60" s="32"/>
      <c r="E60" s="32"/>
      <c r="F60" s="32"/>
      <c r="G60" s="17"/>
      <c r="H60" s="17"/>
      <c r="I60" s="17"/>
      <c r="J60" s="17"/>
      <c r="K60" s="17"/>
      <c r="L60" s="17"/>
      <c r="M60" s="112"/>
      <c r="N60" s="31"/>
      <c r="O60" s="31"/>
      <c r="P60" s="31"/>
      <c r="Q60" s="31"/>
      <c r="R60" s="31"/>
    </row>
    <row r="61" spans="1:18" s="33" customFormat="1" ht="15">
      <c r="A61" s="31"/>
      <c r="B61" s="34"/>
      <c r="C61" s="32"/>
      <c r="D61" s="32" t="s">
        <v>48</v>
      </c>
      <c r="G61" s="21"/>
      <c r="H61" s="21"/>
      <c r="I61" s="21"/>
      <c r="J61" s="21"/>
      <c r="K61" s="17"/>
      <c r="L61" s="17"/>
      <c r="M61" s="111"/>
      <c r="N61" s="31"/>
      <c r="O61" s="31"/>
      <c r="P61" s="31"/>
      <c r="Q61" s="31"/>
      <c r="R61" s="31"/>
    </row>
    <row r="62" spans="1:18" s="33" customFormat="1" ht="15">
      <c r="A62" s="31"/>
      <c r="B62" s="34"/>
      <c r="C62" s="32"/>
      <c r="D62" s="32" t="s">
        <v>121</v>
      </c>
      <c r="G62" s="21"/>
      <c r="H62" s="21"/>
      <c r="I62" s="21"/>
      <c r="J62" s="21"/>
      <c r="K62" s="17"/>
      <c r="L62" s="17"/>
      <c r="M62" s="111"/>
      <c r="N62" s="31"/>
      <c r="O62" s="31"/>
      <c r="P62" s="31"/>
      <c r="Q62" s="31"/>
      <c r="R62" s="31"/>
    </row>
    <row r="63" spans="1:18" s="33" customFormat="1" ht="15">
      <c r="A63" s="31"/>
      <c r="B63" s="34"/>
      <c r="C63" s="32"/>
      <c r="D63" s="32" t="s">
        <v>122</v>
      </c>
      <c r="G63" s="21"/>
      <c r="H63" s="21"/>
      <c r="I63" s="21"/>
      <c r="J63" s="21"/>
      <c r="K63" s="17"/>
      <c r="L63" s="17"/>
      <c r="M63" s="111"/>
      <c r="N63" s="31"/>
      <c r="O63" s="31"/>
      <c r="P63" s="31"/>
      <c r="Q63" s="31"/>
      <c r="R63" s="31"/>
    </row>
    <row r="64" spans="1:18" s="33" customFormat="1" ht="15.75" thickBot="1">
      <c r="A64" s="31"/>
      <c r="B64" s="34"/>
      <c r="C64" s="32"/>
      <c r="D64" s="32"/>
      <c r="E64" s="91" t="s">
        <v>123</v>
      </c>
      <c r="F64" s="32"/>
      <c r="G64" s="47">
        <f>SUM(G61:G63)</f>
        <v>0</v>
      </c>
      <c r="H64" s="47">
        <f>SUM(H61:H63)</f>
        <v>0</v>
      </c>
      <c r="I64" s="47">
        <f>SUM(I61:I63)</f>
        <v>0</v>
      </c>
      <c r="J64" s="47">
        <f>SUM(J61:J63)</f>
        <v>0</v>
      </c>
      <c r="K64" s="17"/>
      <c r="L64" s="17"/>
      <c r="M64" s="111"/>
      <c r="N64" s="31"/>
      <c r="O64" s="31"/>
      <c r="P64" s="31"/>
      <c r="Q64" s="31"/>
      <c r="R64" s="31"/>
    </row>
    <row r="65" spans="1:18" s="33" customFormat="1" ht="15">
      <c r="A65" s="31"/>
      <c r="B65" s="34"/>
      <c r="C65" s="32"/>
      <c r="D65" s="32"/>
      <c r="E65" s="32"/>
      <c r="F65" s="32"/>
      <c r="G65" s="17"/>
      <c r="H65" s="17"/>
      <c r="I65" s="17"/>
      <c r="J65" s="17"/>
      <c r="K65" s="17"/>
      <c r="L65" s="17"/>
      <c r="M65" s="112"/>
      <c r="N65" s="31"/>
      <c r="O65" s="31"/>
      <c r="P65" s="31"/>
      <c r="Q65" s="31"/>
      <c r="R65" s="31"/>
    </row>
    <row r="66" spans="1:18" s="33" customFormat="1" ht="15">
      <c r="A66" s="31"/>
      <c r="B66" s="34"/>
      <c r="C66" s="32"/>
      <c r="D66" s="32" t="s">
        <v>124</v>
      </c>
      <c r="E66" s="92"/>
      <c r="F66" s="107"/>
      <c r="G66" s="126">
        <f>G52</f>
        <v>0</v>
      </c>
      <c r="H66" s="126">
        <f>G52+H52</f>
        <v>0</v>
      </c>
      <c r="I66" s="126">
        <f>H52+I52</f>
        <v>0</v>
      </c>
      <c r="J66" s="126">
        <f>I52+J52</f>
        <v>0</v>
      </c>
      <c r="K66" s="17"/>
      <c r="L66" s="17"/>
      <c r="M66" s="111"/>
      <c r="N66" s="31"/>
      <c r="O66" s="31"/>
      <c r="P66" s="31"/>
      <c r="Q66" s="31"/>
      <c r="R66" s="31"/>
    </row>
    <row r="67" spans="1:18" s="33" customFormat="1" ht="15">
      <c r="A67" s="31"/>
      <c r="B67" s="34"/>
      <c r="C67" s="32"/>
      <c r="D67" s="32" t="s">
        <v>125</v>
      </c>
      <c r="E67" s="92"/>
      <c r="F67" s="107"/>
      <c r="G67" s="126"/>
      <c r="H67" s="126"/>
      <c r="I67" s="126"/>
      <c r="J67" s="126"/>
      <c r="K67" s="17"/>
      <c r="L67" s="17"/>
      <c r="M67" s="111"/>
      <c r="N67" s="31"/>
      <c r="O67" s="31"/>
      <c r="P67" s="31"/>
      <c r="Q67" s="31"/>
      <c r="R67" s="31"/>
    </row>
    <row r="68" spans="1:18" s="33" customFormat="1" ht="15">
      <c r="A68" s="31"/>
      <c r="B68" s="34"/>
      <c r="C68" s="32"/>
      <c r="D68" s="32" t="s">
        <v>127</v>
      </c>
      <c r="E68" s="92"/>
      <c r="F68" s="107"/>
      <c r="G68" s="126"/>
      <c r="H68" s="126"/>
      <c r="I68" s="126"/>
      <c r="J68" s="126"/>
      <c r="K68" s="17"/>
      <c r="L68" s="17"/>
      <c r="M68" s="111"/>
      <c r="N68" s="31"/>
      <c r="O68" s="31"/>
      <c r="P68" s="31"/>
      <c r="Q68" s="31"/>
      <c r="R68" s="31"/>
    </row>
    <row r="69" spans="1:18" s="33" customFormat="1" ht="15.75" thickBot="1">
      <c r="A69" s="31"/>
      <c r="B69" s="34"/>
      <c r="C69" s="32"/>
      <c r="D69" s="32"/>
      <c r="E69" s="133" t="s">
        <v>126</v>
      </c>
      <c r="F69" s="107"/>
      <c r="G69" s="47"/>
      <c r="H69" s="47"/>
      <c r="I69" s="47"/>
      <c r="J69" s="47"/>
      <c r="K69" s="17"/>
      <c r="L69" s="17"/>
      <c r="M69" s="112"/>
      <c r="N69" s="31"/>
      <c r="O69" s="31"/>
      <c r="P69" s="31"/>
      <c r="Q69" s="31"/>
      <c r="R69" s="31"/>
    </row>
    <row r="70" spans="1:18" s="33" customFormat="1" ht="15">
      <c r="A70" s="31"/>
      <c r="B70" s="34"/>
      <c r="C70" s="32"/>
      <c r="D70" s="32"/>
      <c r="E70" s="133"/>
      <c r="F70" s="107"/>
      <c r="G70" s="17"/>
      <c r="H70" s="17"/>
      <c r="I70" s="17"/>
      <c r="J70" s="17"/>
      <c r="K70" s="17"/>
      <c r="L70" s="17"/>
      <c r="M70" s="112"/>
      <c r="N70" s="31"/>
      <c r="O70" s="31"/>
      <c r="P70" s="31"/>
      <c r="Q70" s="31"/>
      <c r="R70" s="31"/>
    </row>
    <row r="71" spans="1:18" s="33" customFormat="1" ht="15.75" thickBot="1">
      <c r="A71" s="31"/>
      <c r="B71" s="34"/>
      <c r="C71" s="32"/>
      <c r="D71" s="32" t="s">
        <v>128</v>
      </c>
      <c r="E71" s="32"/>
      <c r="F71" s="32"/>
      <c r="G71" s="134"/>
      <c r="H71" s="134"/>
      <c r="I71" s="134"/>
      <c r="J71" s="134"/>
      <c r="K71" s="17"/>
      <c r="L71" s="17"/>
      <c r="M71" s="135"/>
      <c r="N71" s="31"/>
      <c r="O71" s="31"/>
      <c r="P71" s="31"/>
      <c r="Q71" s="31"/>
      <c r="R71" s="31"/>
    </row>
    <row r="72" spans="1:18" ht="15.75" thickTop="1">
      <c r="A72" s="12"/>
      <c r="B72" s="19"/>
      <c r="C72" s="12"/>
      <c r="D72" s="12"/>
      <c r="E72" s="18"/>
      <c r="F72" s="18"/>
      <c r="G72" s="18"/>
      <c r="H72" s="18"/>
      <c r="I72" s="18"/>
      <c r="J72" s="18"/>
      <c r="K72" s="18"/>
      <c r="L72" s="18"/>
      <c r="M72" s="112"/>
      <c r="N72" s="12"/>
      <c r="O72" s="12"/>
      <c r="P72" s="12"/>
      <c r="Q72" s="12"/>
      <c r="R72" s="12"/>
    </row>
    <row r="73" spans="1:18" s="33" customFormat="1" ht="15">
      <c r="A73" s="31"/>
      <c r="B73" s="16"/>
      <c r="C73" s="32" t="s">
        <v>129</v>
      </c>
      <c r="D73" s="31"/>
      <c r="E73" s="17"/>
      <c r="F73" s="17"/>
      <c r="G73" s="17"/>
      <c r="H73" s="17"/>
      <c r="I73" s="17"/>
      <c r="J73" s="17"/>
      <c r="K73" s="17"/>
      <c r="L73" s="17"/>
      <c r="M73" s="112"/>
      <c r="N73" s="31"/>
      <c r="O73" s="31"/>
      <c r="P73" s="31"/>
      <c r="Q73" s="31"/>
      <c r="R73" s="31"/>
    </row>
    <row r="74" spans="1:18" s="33" customFormat="1" ht="16.5">
      <c r="A74" s="31"/>
      <c r="B74" s="16"/>
      <c r="C74" s="32"/>
      <c r="D74" s="63" t="s">
        <v>223</v>
      </c>
      <c r="E74" s="35"/>
      <c r="F74" s="97"/>
      <c r="G74" s="23">
        <f>G28</f>
        <v>0</v>
      </c>
      <c r="H74" s="23">
        <f>H29</f>
        <v>0</v>
      </c>
      <c r="I74" s="23">
        <f>I29</f>
        <v>0</v>
      </c>
      <c r="J74" s="23">
        <f>J29</f>
        <v>0</v>
      </c>
      <c r="K74" s="17"/>
      <c r="L74" s="17"/>
      <c r="M74" s="111"/>
      <c r="N74" s="31"/>
      <c r="O74" s="31"/>
      <c r="P74" s="31"/>
      <c r="Q74" s="31"/>
      <c r="R74" s="31"/>
    </row>
    <row r="75" spans="1:18" s="33" customFormat="1" ht="15">
      <c r="A75" s="31"/>
      <c r="B75" s="16"/>
      <c r="C75" s="32"/>
      <c r="D75" s="170" t="s">
        <v>141</v>
      </c>
      <c r="E75" s="171"/>
      <c r="F75" s="172"/>
      <c r="G75" s="173">
        <f>G21</f>
        <v>0</v>
      </c>
      <c r="H75" s="173">
        <f>H21</f>
        <v>0</v>
      </c>
      <c r="I75" s="173">
        <f>I21</f>
        <v>0</v>
      </c>
      <c r="J75" s="173">
        <f>J21</f>
        <v>0</v>
      </c>
      <c r="K75" s="17"/>
      <c r="L75" s="17"/>
      <c r="M75" s="111"/>
      <c r="N75" s="31"/>
      <c r="O75" s="31"/>
      <c r="P75" s="31"/>
      <c r="Q75" s="31"/>
      <c r="R75" s="31"/>
    </row>
    <row r="76" spans="1:18" s="33" customFormat="1" ht="15">
      <c r="A76" s="31"/>
      <c r="B76" s="16"/>
      <c r="C76" s="32"/>
      <c r="D76" s="32" t="s">
        <v>65</v>
      </c>
      <c r="E76" s="35"/>
      <c r="F76" s="97"/>
      <c r="G76" s="23">
        <f>-G52</f>
        <v>0</v>
      </c>
      <c r="H76" s="23">
        <f>-H52</f>
        <v>0</v>
      </c>
      <c r="I76" s="23">
        <f>-I52</f>
        <v>0</v>
      </c>
      <c r="J76" s="23">
        <f>-J52</f>
        <v>0</v>
      </c>
      <c r="K76" s="17"/>
      <c r="L76" s="17"/>
      <c r="M76" s="111"/>
      <c r="N76" s="31"/>
      <c r="O76" s="31"/>
      <c r="P76" s="31"/>
      <c r="Q76" s="31"/>
      <c r="R76" s="31"/>
    </row>
    <row r="77" spans="1:18" s="33" customFormat="1" ht="15">
      <c r="A77" s="31"/>
      <c r="B77" s="16"/>
      <c r="C77" s="32"/>
      <c r="D77" s="32" t="s">
        <v>22</v>
      </c>
      <c r="E77" s="35"/>
      <c r="F77" s="85"/>
      <c r="G77" s="96" t="s">
        <v>66</v>
      </c>
      <c r="H77" s="23">
        <f>SUM(G57:G58)-SUM(H57:H58)</f>
        <v>0</v>
      </c>
      <c r="I77" s="23">
        <f>SUM(H57:H58)-SUM(I57:I58)</f>
        <v>0</v>
      </c>
      <c r="J77" s="23">
        <f>SUM(I57:I58)-SUM(J57:J58)</f>
        <v>0</v>
      </c>
      <c r="K77" s="17"/>
      <c r="L77" s="17"/>
      <c r="M77" s="111"/>
      <c r="N77" s="31"/>
      <c r="O77" s="31"/>
      <c r="P77" s="31"/>
      <c r="Q77" s="31"/>
      <c r="R77" s="31"/>
    </row>
    <row r="78" spans="1:18" s="33" customFormat="1" ht="15">
      <c r="A78" s="31"/>
      <c r="B78" s="16"/>
      <c r="C78" s="32"/>
      <c r="D78" s="32" t="s">
        <v>64</v>
      </c>
      <c r="E78" s="35"/>
      <c r="F78" s="98"/>
      <c r="G78" s="96" t="s">
        <v>66</v>
      </c>
      <c r="H78" s="23">
        <f>H64-G64</f>
        <v>0</v>
      </c>
      <c r="I78" s="23">
        <f>I64-H64</f>
        <v>0</v>
      </c>
      <c r="J78" s="23">
        <f>J64-I64</f>
        <v>0</v>
      </c>
      <c r="K78" s="17"/>
      <c r="L78" s="17"/>
      <c r="M78" s="111"/>
      <c r="N78" s="31"/>
      <c r="O78" s="31"/>
      <c r="P78" s="31"/>
      <c r="Q78" s="31"/>
      <c r="R78" s="31"/>
    </row>
    <row r="79" spans="1:18" s="33" customFormat="1" ht="15">
      <c r="A79" s="31"/>
      <c r="B79" s="16"/>
      <c r="C79" s="32"/>
      <c r="D79" s="32" t="s">
        <v>5</v>
      </c>
      <c r="E79" s="35"/>
      <c r="F79" s="98"/>
      <c r="G79" s="104" t="s">
        <v>21</v>
      </c>
      <c r="H79" s="23"/>
      <c r="I79" s="23"/>
      <c r="J79" s="23"/>
      <c r="K79" s="17"/>
      <c r="L79" s="17"/>
      <c r="M79" s="111"/>
      <c r="N79" s="31"/>
      <c r="O79" s="31"/>
      <c r="P79" s="31"/>
      <c r="Q79" s="31"/>
      <c r="R79" s="31"/>
    </row>
    <row r="80" spans="1:18" s="33" customFormat="1" ht="15">
      <c r="A80" s="31"/>
      <c r="B80" s="16"/>
      <c r="C80" s="32"/>
      <c r="D80" s="32" t="s">
        <v>20</v>
      </c>
      <c r="E80" s="35"/>
      <c r="F80" s="35"/>
      <c r="G80" s="23"/>
      <c r="H80" s="23"/>
      <c r="I80" s="23"/>
      <c r="J80" s="23"/>
      <c r="K80" s="17"/>
      <c r="L80" s="17"/>
      <c r="M80" s="111"/>
      <c r="N80" s="31"/>
      <c r="O80" s="31"/>
      <c r="P80" s="31"/>
      <c r="Q80" s="31"/>
      <c r="R80" s="31"/>
    </row>
    <row r="81" spans="1:18" s="33" customFormat="1" ht="15.75" thickBot="1">
      <c r="A81" s="31"/>
      <c r="B81" s="16"/>
      <c r="C81" s="32"/>
      <c r="D81" s="32"/>
      <c r="E81" s="95" t="s">
        <v>130</v>
      </c>
      <c r="F81" s="35"/>
      <c r="G81" s="50">
        <f>SUM(G74:G80)</f>
        <v>0</v>
      </c>
      <c r="H81" s="50">
        <f>SUM(H74:H80)</f>
        <v>0</v>
      </c>
      <c r="I81" s="50">
        <f>SUM(I74:I80)</f>
        <v>0</v>
      </c>
      <c r="J81" s="50">
        <f>SUM(J74:J80)</f>
        <v>0</v>
      </c>
      <c r="K81" s="17"/>
      <c r="L81" s="17"/>
      <c r="M81" s="111"/>
      <c r="N81" s="31"/>
      <c r="O81" s="31"/>
      <c r="P81" s="31"/>
      <c r="Q81" s="31"/>
      <c r="R81" s="31"/>
    </row>
    <row r="82" spans="1:18" s="33" customFormat="1" ht="15.75" thickTop="1">
      <c r="A82" s="31"/>
      <c r="B82" s="16"/>
      <c r="C82" s="32"/>
      <c r="D82" s="32"/>
      <c r="E82" s="35"/>
      <c r="F82" s="35"/>
      <c r="G82" s="35"/>
      <c r="H82" s="35"/>
      <c r="I82" s="35"/>
      <c r="J82" s="35"/>
      <c r="K82" s="17"/>
      <c r="L82" s="17"/>
      <c r="M82" s="112"/>
      <c r="N82" s="31"/>
      <c r="O82" s="31"/>
      <c r="P82" s="31"/>
      <c r="Q82" s="31"/>
      <c r="R82" s="31"/>
    </row>
    <row r="83" spans="1:18" s="33" customFormat="1" ht="15">
      <c r="A83" s="31"/>
      <c r="B83" s="34"/>
      <c r="C83" s="40" t="s">
        <v>32</v>
      </c>
      <c r="D83" s="32"/>
      <c r="E83" s="35"/>
      <c r="F83" s="35"/>
      <c r="G83" s="35"/>
      <c r="H83" s="35"/>
      <c r="I83" s="35"/>
      <c r="J83" s="35"/>
      <c r="K83" s="17"/>
      <c r="L83" s="17"/>
      <c r="M83" s="112"/>
      <c r="N83" s="31"/>
      <c r="O83" s="31"/>
      <c r="P83" s="31"/>
      <c r="Q83" s="31"/>
      <c r="R83" s="31"/>
    </row>
    <row r="84" spans="1:18" s="33" customFormat="1" ht="15">
      <c r="A84" s="31"/>
      <c r="B84" s="34"/>
      <c r="C84" s="32"/>
      <c r="D84" s="32" t="s">
        <v>41</v>
      </c>
      <c r="E84" s="32"/>
      <c r="F84" s="32"/>
      <c r="G84" s="35"/>
      <c r="H84" s="35"/>
      <c r="I84" s="87"/>
      <c r="J84" s="35"/>
      <c r="K84" s="17"/>
      <c r="L84" s="17"/>
      <c r="M84" s="112"/>
      <c r="N84" s="31"/>
      <c r="O84" s="31"/>
      <c r="P84" s="31"/>
      <c r="Q84" s="31"/>
      <c r="R84" s="31"/>
    </row>
    <row r="85" spans="1:18" s="33" customFormat="1" ht="15">
      <c r="A85" s="31"/>
      <c r="B85" s="34"/>
      <c r="C85" s="32"/>
      <c r="D85" s="32"/>
      <c r="E85" s="40" t="s">
        <v>61</v>
      </c>
      <c r="F85" s="40"/>
      <c r="G85" s="23">
        <v>0</v>
      </c>
      <c r="H85" s="35"/>
      <c r="I85" s="35"/>
      <c r="J85" s="35"/>
      <c r="K85" s="17"/>
      <c r="L85" s="17"/>
      <c r="M85" s="111"/>
      <c r="N85" s="31"/>
      <c r="O85" s="31"/>
      <c r="P85" s="31"/>
      <c r="Q85" s="31"/>
      <c r="R85" s="31"/>
    </row>
    <row r="86" spans="1:18" s="33" customFormat="1" ht="30">
      <c r="A86" s="31"/>
      <c r="B86" s="34"/>
      <c r="C86" s="32"/>
      <c r="D86" s="32"/>
      <c r="E86" s="109" t="s">
        <v>69</v>
      </c>
      <c r="F86" s="41"/>
      <c r="G86" s="23">
        <v>0</v>
      </c>
      <c r="H86" s="35"/>
      <c r="I86" s="35"/>
      <c r="J86" s="35"/>
      <c r="K86" s="17"/>
      <c r="L86" s="17"/>
      <c r="M86" s="111"/>
      <c r="N86" s="31"/>
      <c r="O86" s="31"/>
      <c r="P86" s="31"/>
      <c r="Q86" s="31"/>
      <c r="R86" s="31"/>
    </row>
    <row r="87" spans="1:18" s="33" customFormat="1" ht="15">
      <c r="A87" s="31"/>
      <c r="B87" s="34"/>
      <c r="C87" s="32"/>
      <c r="D87" s="32" t="s">
        <v>42</v>
      </c>
      <c r="E87" s="32"/>
      <c r="F87" s="32"/>
      <c r="G87" s="23" t="s">
        <v>12</v>
      </c>
      <c r="H87" s="35"/>
      <c r="I87" s="35"/>
      <c r="J87" s="35"/>
      <c r="K87" s="17"/>
      <c r="L87" s="17"/>
      <c r="M87" s="111"/>
      <c r="N87" s="31"/>
      <c r="O87" s="31"/>
      <c r="P87" s="31"/>
      <c r="Q87" s="31"/>
      <c r="R87" s="31"/>
    </row>
    <row r="88" spans="1:18" s="33" customFormat="1" ht="15">
      <c r="A88" s="31"/>
      <c r="B88" s="34"/>
      <c r="C88" s="32"/>
      <c r="D88" s="32"/>
      <c r="E88" s="40" t="s">
        <v>61</v>
      </c>
      <c r="F88" s="40"/>
      <c r="G88" s="23">
        <v>0</v>
      </c>
      <c r="H88" s="35"/>
      <c r="I88" s="35"/>
      <c r="J88" s="35"/>
      <c r="K88" s="17"/>
      <c r="L88" s="17"/>
      <c r="M88" s="111"/>
      <c r="N88" s="31"/>
      <c r="O88" s="31"/>
      <c r="P88" s="31"/>
      <c r="Q88" s="31"/>
      <c r="R88" s="31"/>
    </row>
    <row r="89" spans="1:18" s="33" customFormat="1" ht="30">
      <c r="A89" s="31"/>
      <c r="B89" s="34"/>
      <c r="C89" s="32"/>
      <c r="D89" s="32"/>
      <c r="E89" s="109" t="s">
        <v>69</v>
      </c>
      <c r="F89" s="41"/>
      <c r="G89" s="51">
        <v>0</v>
      </c>
      <c r="H89" s="35"/>
      <c r="I89" s="35"/>
      <c r="J89" s="35"/>
      <c r="K89" s="17"/>
      <c r="L89" s="17"/>
      <c r="M89" s="111"/>
      <c r="N89" s="31"/>
      <c r="O89" s="31"/>
      <c r="P89" s="31"/>
      <c r="Q89" s="31"/>
      <c r="R89" s="31"/>
    </row>
    <row r="90" spans="1:18" s="33" customFormat="1" ht="15.75" thickBot="1">
      <c r="A90" s="31"/>
      <c r="B90" s="34"/>
      <c r="C90" s="32"/>
      <c r="D90" s="32"/>
      <c r="E90" s="91" t="s">
        <v>60</v>
      </c>
      <c r="F90" s="32"/>
      <c r="G90" s="50">
        <f>G85+G86+G88+G89</f>
        <v>0</v>
      </c>
      <c r="H90" s="35"/>
      <c r="I90" s="35"/>
      <c r="J90" s="35"/>
      <c r="K90" s="17"/>
      <c r="L90" s="17"/>
      <c r="M90" s="111"/>
      <c r="N90" s="31"/>
      <c r="O90" s="31"/>
      <c r="P90" s="31"/>
      <c r="Q90" s="31"/>
      <c r="R90" s="31"/>
    </row>
    <row r="91" spans="1:18" s="33" customFormat="1" ht="15.75" thickTop="1">
      <c r="A91" s="31"/>
      <c r="B91" s="34"/>
      <c r="C91" s="32"/>
      <c r="D91" s="32"/>
      <c r="E91" s="32"/>
      <c r="F91" s="32"/>
      <c r="G91" s="35"/>
      <c r="H91" s="35"/>
      <c r="I91" s="35"/>
      <c r="J91" s="35"/>
      <c r="K91" s="17"/>
      <c r="L91" s="17"/>
      <c r="M91" s="31"/>
      <c r="N91" s="31"/>
      <c r="O91" s="31"/>
      <c r="P91" s="31"/>
      <c r="Q91" s="31"/>
      <c r="R91" s="31"/>
    </row>
    <row r="92" spans="1:18" s="33" customFormat="1" ht="15">
      <c r="A92" s="31"/>
      <c r="B92" s="34"/>
      <c r="C92" s="32"/>
      <c r="D92" s="32"/>
      <c r="E92" s="32"/>
      <c r="F92" s="32"/>
      <c r="G92" s="35"/>
      <c r="H92" s="35"/>
      <c r="I92" s="35"/>
      <c r="J92" s="35"/>
      <c r="K92" s="17"/>
      <c r="L92" s="17"/>
      <c r="M92" s="31"/>
      <c r="N92" s="31"/>
      <c r="O92" s="31"/>
      <c r="P92" s="31"/>
      <c r="Q92" s="31"/>
      <c r="R92" s="31"/>
    </row>
    <row r="93" spans="1:18" s="33" customFormat="1" ht="15">
      <c r="A93" s="31"/>
      <c r="B93" s="34"/>
      <c r="C93" s="32"/>
      <c r="D93" s="32"/>
      <c r="E93" s="32"/>
      <c r="F93" s="32"/>
      <c r="G93" s="35"/>
      <c r="H93" s="35"/>
      <c r="I93" s="35"/>
      <c r="J93" s="35"/>
      <c r="K93" s="17"/>
      <c r="L93" s="17"/>
      <c r="M93" s="31"/>
      <c r="N93" s="31"/>
      <c r="O93" s="31"/>
      <c r="P93" s="31"/>
      <c r="Q93" s="31"/>
      <c r="R93" s="31"/>
    </row>
    <row r="94" spans="1:18" ht="16.5" thickBot="1">
      <c r="A94" s="12"/>
      <c r="B94" s="19"/>
      <c r="C94" s="235" t="s">
        <v>9</v>
      </c>
      <c r="D94" s="235"/>
      <c r="E94" s="235"/>
      <c r="F94" s="235"/>
      <c r="G94" s="235"/>
      <c r="H94" s="235"/>
      <c r="I94" s="235"/>
      <c r="J94" s="235"/>
      <c r="K94" s="235"/>
      <c r="L94" s="235"/>
      <c r="M94" s="235"/>
      <c r="N94" s="12"/>
      <c r="O94" s="12"/>
      <c r="P94" s="12"/>
      <c r="Q94" s="12"/>
      <c r="R94" s="12"/>
    </row>
    <row r="95" spans="1:18" ht="15">
      <c r="A95" s="12"/>
      <c r="B95" s="19"/>
      <c r="C95" s="242"/>
      <c r="D95" s="242"/>
      <c r="E95" s="242"/>
      <c r="F95" s="242"/>
      <c r="G95" s="242"/>
      <c r="H95" s="242"/>
      <c r="I95" s="242"/>
      <c r="J95" s="242"/>
      <c r="K95" s="242"/>
      <c r="L95" s="242"/>
      <c r="M95" s="242"/>
      <c r="N95" s="12"/>
      <c r="O95" s="12"/>
      <c r="P95" s="12"/>
      <c r="Q95" s="12"/>
      <c r="R95" s="12"/>
    </row>
    <row r="96" spans="1:18" ht="15">
      <c r="A96" s="12"/>
      <c r="B96" s="19"/>
      <c r="C96" s="242"/>
      <c r="D96" s="242"/>
      <c r="E96" s="242"/>
      <c r="F96" s="242"/>
      <c r="G96" s="242"/>
      <c r="H96" s="242"/>
      <c r="I96" s="242"/>
      <c r="J96" s="242"/>
      <c r="K96" s="242"/>
      <c r="L96" s="242"/>
      <c r="M96" s="242"/>
      <c r="N96" s="12"/>
      <c r="O96" s="12"/>
      <c r="P96" s="12"/>
      <c r="Q96" s="12"/>
      <c r="R96" s="12"/>
    </row>
    <row r="97" spans="1:18" ht="15">
      <c r="A97" s="12"/>
      <c r="B97" s="19"/>
      <c r="C97" s="242"/>
      <c r="D97" s="242"/>
      <c r="E97" s="242"/>
      <c r="F97" s="242"/>
      <c r="G97" s="242"/>
      <c r="H97" s="242"/>
      <c r="I97" s="242"/>
      <c r="J97" s="242"/>
      <c r="K97" s="242"/>
      <c r="L97" s="242"/>
      <c r="M97" s="242"/>
      <c r="N97" s="12"/>
      <c r="O97" s="12"/>
      <c r="P97" s="12"/>
      <c r="Q97" s="12"/>
      <c r="R97" s="12"/>
    </row>
    <row r="98" spans="1:18" ht="15">
      <c r="A98" s="12"/>
      <c r="B98" s="19"/>
      <c r="C98" s="20"/>
      <c r="D98" s="20"/>
      <c r="E98" s="20"/>
      <c r="F98" s="20"/>
      <c r="G98" s="24"/>
      <c r="H98" s="24"/>
      <c r="I98" s="24"/>
      <c r="J98" s="24"/>
      <c r="K98" s="18"/>
      <c r="L98" s="18"/>
      <c r="M98" s="12"/>
      <c r="N98" s="12"/>
      <c r="O98" s="12"/>
      <c r="P98" s="12"/>
      <c r="Q98" s="12"/>
      <c r="R98" s="12"/>
    </row>
    <row r="99" spans="1:18" ht="16.5" thickBot="1">
      <c r="A99" s="12"/>
      <c r="B99" s="19"/>
      <c r="C99" s="235" t="s">
        <v>75</v>
      </c>
      <c r="D99" s="235"/>
      <c r="E99" s="235"/>
      <c r="F99" s="235"/>
      <c r="G99" s="235"/>
      <c r="H99" s="235"/>
      <c r="I99" s="235"/>
      <c r="J99" s="235"/>
      <c r="K99" s="235"/>
      <c r="L99" s="235"/>
      <c r="M99" s="235"/>
      <c r="N99" s="12"/>
      <c r="O99" s="12"/>
      <c r="P99" s="12"/>
      <c r="Q99" s="12"/>
      <c r="R99" s="12"/>
    </row>
    <row r="100" spans="1:18" ht="66" customHeight="1">
      <c r="A100" s="12"/>
      <c r="B100" s="19"/>
      <c r="C100" s="236"/>
      <c r="D100" s="236"/>
      <c r="E100" s="236"/>
      <c r="F100" s="236"/>
      <c r="G100" s="236"/>
      <c r="H100" s="236"/>
      <c r="I100" s="236"/>
      <c r="J100" s="236"/>
      <c r="K100" s="236"/>
      <c r="L100" s="236"/>
      <c r="M100" s="236"/>
      <c r="N100" s="12"/>
      <c r="O100" s="12"/>
      <c r="P100" s="12"/>
      <c r="Q100" s="12"/>
      <c r="R100" s="12"/>
    </row>
    <row r="101" spans="1:18" ht="15">
      <c r="A101" s="12"/>
      <c r="B101" s="19"/>
      <c r="C101" s="20"/>
      <c r="D101" s="20"/>
      <c r="E101" s="20"/>
      <c r="F101" s="20"/>
      <c r="G101" s="24"/>
      <c r="H101" s="24"/>
      <c r="I101" s="24"/>
      <c r="J101" s="24"/>
      <c r="K101" s="18"/>
      <c r="L101" s="18"/>
      <c r="M101" s="12"/>
      <c r="N101" s="12"/>
      <c r="O101" s="12"/>
      <c r="P101" s="12"/>
      <c r="Q101" s="12"/>
      <c r="R101" s="12"/>
    </row>
    <row r="102" spans="1:18" s="33" customFormat="1" ht="16.5" thickBot="1">
      <c r="A102" s="12"/>
      <c r="B102" s="19"/>
      <c r="C102" s="235" t="s">
        <v>11</v>
      </c>
      <c r="D102" s="235"/>
      <c r="E102" s="235"/>
      <c r="F102" s="235"/>
      <c r="G102" s="235"/>
      <c r="H102" s="235"/>
      <c r="I102" s="235"/>
      <c r="J102" s="235"/>
      <c r="K102" s="235"/>
      <c r="L102" s="235"/>
      <c r="M102" s="235"/>
      <c r="N102" s="31"/>
      <c r="O102" s="31"/>
      <c r="P102" s="31"/>
      <c r="Q102" s="31"/>
      <c r="R102" s="31"/>
    </row>
    <row r="103" spans="1:18" ht="57" customHeight="1">
      <c r="A103" s="12"/>
      <c r="B103" s="19"/>
      <c r="C103" s="236"/>
      <c r="D103" s="236"/>
      <c r="E103" s="236"/>
      <c r="F103" s="236"/>
      <c r="G103" s="236"/>
      <c r="H103" s="236"/>
      <c r="I103" s="236"/>
      <c r="J103" s="236"/>
      <c r="K103" s="236"/>
      <c r="L103" s="236"/>
      <c r="M103" s="236"/>
      <c r="N103" s="12"/>
      <c r="O103" s="12"/>
      <c r="P103" s="12"/>
      <c r="Q103" s="12"/>
      <c r="R103" s="12"/>
    </row>
    <row r="104" spans="1:18" ht="15.75" thickBot="1">
      <c r="A104" s="12"/>
      <c r="B104" s="26"/>
      <c r="C104" s="27"/>
      <c r="D104" s="27"/>
      <c r="E104" s="27"/>
      <c r="F104" s="27"/>
      <c r="G104" s="28"/>
      <c r="H104" s="28"/>
      <c r="I104" s="28"/>
      <c r="J104" s="28"/>
      <c r="K104" s="25"/>
      <c r="L104" s="25"/>
      <c r="M104" s="117"/>
      <c r="N104" s="12"/>
      <c r="O104" s="12"/>
      <c r="P104" s="12"/>
      <c r="Q104" s="12"/>
      <c r="R104" s="12"/>
    </row>
    <row r="105" spans="3:10" ht="15">
      <c r="C105" s="29"/>
      <c r="D105" s="29"/>
      <c r="E105" s="29"/>
      <c r="F105" s="29"/>
      <c r="G105" s="30"/>
      <c r="H105" s="30"/>
      <c r="I105" s="30"/>
      <c r="J105" s="30"/>
    </row>
    <row r="106" spans="1:13" ht="15">
      <c r="A106" s="33"/>
      <c r="B106" s="33"/>
      <c r="C106" s="37"/>
      <c r="D106" s="37"/>
      <c r="E106" s="37"/>
      <c r="F106" s="37"/>
      <c r="G106" s="38"/>
      <c r="H106" s="38"/>
      <c r="I106" s="38"/>
      <c r="J106" s="38"/>
      <c r="K106" s="36"/>
      <c r="L106" s="36"/>
      <c r="M106" s="33"/>
    </row>
  </sheetData>
  <sheetProtection/>
  <mergeCells count="8">
    <mergeCell ref="C103:M103"/>
    <mergeCell ref="C102:M102"/>
    <mergeCell ref="B2:K2"/>
    <mergeCell ref="H3:J3"/>
    <mergeCell ref="C95:M97"/>
    <mergeCell ref="C94:M94"/>
    <mergeCell ref="C100:M100"/>
    <mergeCell ref="C99:M99"/>
  </mergeCells>
  <printOptions horizontalCentered="1" verticalCentered="1"/>
  <pageMargins left="0.25" right="0.25" top="0.75" bottom="0.75" header="0.3" footer="0.3"/>
  <pageSetup cellComments="asDisplayed" fitToHeight="1" fitToWidth="1" horizontalDpi="1200" verticalDpi="1200" orientation="portrait" scale="40"/>
</worksheet>
</file>

<file path=xl/worksheets/sheet3.xml><?xml version="1.0" encoding="utf-8"?>
<worksheet xmlns="http://schemas.openxmlformats.org/spreadsheetml/2006/main" xmlns:r="http://schemas.openxmlformats.org/officeDocument/2006/relationships">
  <sheetPr>
    <pageSetUpPr fitToPage="1"/>
  </sheetPr>
  <dimension ref="A1:T109"/>
  <sheetViews>
    <sheetView tabSelected="1" zoomScalePageLayoutView="0" workbookViewId="0" topLeftCell="A94">
      <selection activeCell="C107" sqref="C107:M107"/>
    </sheetView>
  </sheetViews>
  <sheetFormatPr defaultColWidth="8.8515625" defaultRowHeight="15"/>
  <cols>
    <col min="1" max="1" width="3.421875" style="136" customWidth="1"/>
    <col min="2" max="2" width="2.8515625" style="136" customWidth="1"/>
    <col min="3" max="3" width="4.140625" style="136" customWidth="1"/>
    <col min="4" max="4" width="3.8515625" style="136" customWidth="1"/>
    <col min="5" max="5" width="43.421875" style="136" bestFit="1" customWidth="1"/>
    <col min="6" max="6" width="19.140625" style="190" customWidth="1"/>
    <col min="7" max="10" width="16.421875" style="198" customWidth="1"/>
    <col min="11" max="12" width="2.7109375" style="198" customWidth="1"/>
    <col min="13" max="13" width="48.28125" style="136" customWidth="1"/>
    <col min="14" max="14" width="8.8515625" style="136" customWidth="1"/>
    <col min="15" max="15" width="12.140625" style="136" bestFit="1" customWidth="1"/>
    <col min="16" max="16" width="9.8515625" style="136" bestFit="1" customWidth="1"/>
    <col min="17" max="17" width="12.140625" style="136" bestFit="1" customWidth="1"/>
    <col min="18" max="16384" width="8.8515625" style="136" customWidth="1"/>
  </cols>
  <sheetData>
    <row r="1" ht="15.75" thickBot="1">
      <c r="A1" s="141"/>
    </row>
    <row r="2" spans="1:13" ht="32.25" thickBot="1">
      <c r="A2" s="141"/>
      <c r="B2" s="137"/>
      <c r="C2" s="247" t="s">
        <v>211</v>
      </c>
      <c r="D2" s="247"/>
      <c r="E2" s="247"/>
      <c r="F2" s="247"/>
      <c r="G2" s="247"/>
      <c r="H2" s="247"/>
      <c r="I2" s="247"/>
      <c r="J2" s="247"/>
      <c r="K2" s="199"/>
      <c r="L2" s="200"/>
      <c r="M2" s="158" t="s">
        <v>18</v>
      </c>
    </row>
    <row r="3" spans="1:13" ht="24" thickBot="1">
      <c r="A3" s="141"/>
      <c r="B3" s="138"/>
      <c r="C3" s="139"/>
      <c r="D3" s="139"/>
      <c r="E3" s="139" t="s">
        <v>76</v>
      </c>
      <c r="F3" s="139"/>
      <c r="G3" s="139"/>
      <c r="H3" s="248" t="s">
        <v>16</v>
      </c>
      <c r="I3" s="249"/>
      <c r="J3" s="250"/>
      <c r="K3" s="201"/>
      <c r="L3" s="202"/>
      <c r="M3" s="71" t="s">
        <v>78</v>
      </c>
    </row>
    <row r="4" spans="1:13" ht="30.75" thickBot="1">
      <c r="A4" s="141"/>
      <c r="B4" s="140"/>
      <c r="C4" s="89" t="s">
        <v>51</v>
      </c>
      <c r="D4" s="141"/>
      <c r="E4" s="142"/>
      <c r="F4" s="187" t="s">
        <v>53</v>
      </c>
      <c r="G4" s="203" t="s">
        <v>17</v>
      </c>
      <c r="H4" s="204" t="s">
        <v>13</v>
      </c>
      <c r="I4" s="205" t="s">
        <v>14</v>
      </c>
      <c r="J4" s="206" t="s">
        <v>15</v>
      </c>
      <c r="K4" s="202"/>
      <c r="L4" s="202"/>
      <c r="M4" s="159"/>
    </row>
    <row r="5" spans="1:13" ht="15">
      <c r="A5" s="141"/>
      <c r="B5" s="140"/>
      <c r="C5" s="130" t="s">
        <v>212</v>
      </c>
      <c r="D5" s="143"/>
      <c r="E5" s="130"/>
      <c r="F5" s="188"/>
      <c r="G5" s="207"/>
      <c r="H5" s="207"/>
      <c r="I5" s="207"/>
      <c r="J5" s="207"/>
      <c r="K5" s="208"/>
      <c r="L5" s="208"/>
      <c r="M5" s="160"/>
    </row>
    <row r="6" spans="1:13" ht="45">
      <c r="A6" s="141"/>
      <c r="B6" s="140"/>
      <c r="C6" s="144"/>
      <c r="D6" s="130" t="s">
        <v>149</v>
      </c>
      <c r="F6" s="188"/>
      <c r="G6" s="209">
        <v>0</v>
      </c>
      <c r="H6" s="209">
        <v>62000</v>
      </c>
      <c r="I6" s="209">
        <f>H6*1.3</f>
        <v>80600</v>
      </c>
      <c r="J6" s="209">
        <f>I6*1.3</f>
        <v>104780</v>
      </c>
      <c r="K6" s="208"/>
      <c r="L6" s="208"/>
      <c r="M6" s="71" t="s">
        <v>225</v>
      </c>
    </row>
    <row r="7" spans="1:13" ht="30">
      <c r="A7" s="141"/>
      <c r="B7" s="140"/>
      <c r="C7" s="144"/>
      <c r="D7" s="130" t="s">
        <v>27</v>
      </c>
      <c r="F7" s="188"/>
      <c r="G7" s="210">
        <v>0</v>
      </c>
      <c r="H7" s="210">
        <v>5</v>
      </c>
      <c r="I7" s="210">
        <v>5.5</v>
      </c>
      <c r="J7" s="210">
        <v>6.05</v>
      </c>
      <c r="K7" s="208"/>
      <c r="L7" s="208"/>
      <c r="M7" s="71" t="s">
        <v>71</v>
      </c>
    </row>
    <row r="8" spans="1:13" ht="15">
      <c r="A8" s="141"/>
      <c r="B8" s="140"/>
      <c r="C8" s="144"/>
      <c r="D8" s="130" t="s">
        <v>158</v>
      </c>
      <c r="F8" s="188" t="s">
        <v>49</v>
      </c>
      <c r="G8" s="208">
        <f>+G6*G7</f>
        <v>0</v>
      </c>
      <c r="H8" s="208">
        <f>+H6*H7</f>
        <v>310000</v>
      </c>
      <c r="I8" s="208">
        <f>+I6*I7</f>
        <v>443300</v>
      </c>
      <c r="J8" s="208">
        <f>+J6*J7</f>
        <v>633919</v>
      </c>
      <c r="K8" s="208"/>
      <c r="L8" s="208"/>
      <c r="M8" s="71"/>
    </row>
    <row r="9" spans="1:13" ht="30">
      <c r="A9" s="141"/>
      <c r="B9" s="140"/>
      <c r="C9" s="143"/>
      <c r="D9" s="130" t="s">
        <v>203</v>
      </c>
      <c r="F9" s="188"/>
      <c r="G9" s="209">
        <v>0</v>
      </c>
      <c r="H9" s="209">
        <v>35000</v>
      </c>
      <c r="I9" s="209">
        <v>48000</v>
      </c>
      <c r="J9" s="209">
        <v>62000</v>
      </c>
      <c r="K9" s="208"/>
      <c r="L9" s="208"/>
      <c r="M9" s="71" t="s">
        <v>213</v>
      </c>
    </row>
    <row r="10" spans="1:13" ht="15">
      <c r="A10" s="141"/>
      <c r="B10" s="140"/>
      <c r="C10" s="143"/>
      <c r="D10" s="130"/>
      <c r="E10" s="131" t="s">
        <v>204</v>
      </c>
      <c r="F10" s="188"/>
      <c r="G10" s="211">
        <f>SUM(G8:G9)</f>
        <v>0</v>
      </c>
      <c r="H10" s="211">
        <f>SUM(H8:H9)</f>
        <v>345000</v>
      </c>
      <c r="I10" s="211">
        <f>SUM(I8:I9)</f>
        <v>491300</v>
      </c>
      <c r="J10" s="211">
        <f>SUM(J8:J9)</f>
        <v>695919</v>
      </c>
      <c r="K10" s="208"/>
      <c r="L10" s="208"/>
      <c r="M10" s="71"/>
    </row>
    <row r="11" spans="1:13" ht="15">
      <c r="A11" s="141"/>
      <c r="B11" s="140"/>
      <c r="C11" s="143"/>
      <c r="D11" s="130"/>
      <c r="F11" s="188"/>
      <c r="G11" s="208"/>
      <c r="H11" s="208"/>
      <c r="I11" s="208"/>
      <c r="J11" s="208"/>
      <c r="K11" s="208"/>
      <c r="L11" s="208"/>
      <c r="M11" s="71"/>
    </row>
    <row r="12" spans="1:13" ht="15">
      <c r="A12" s="141"/>
      <c r="B12" s="140"/>
      <c r="C12" s="143"/>
      <c r="D12" s="130"/>
      <c r="E12" s="130"/>
      <c r="F12" s="188"/>
      <c r="G12" s="208"/>
      <c r="H12" s="208"/>
      <c r="I12" s="208"/>
      <c r="J12" s="208"/>
      <c r="K12" s="208"/>
      <c r="L12" s="208"/>
      <c r="M12" s="58"/>
    </row>
    <row r="13" spans="1:13" ht="15">
      <c r="A13" s="141"/>
      <c r="B13" s="140"/>
      <c r="C13" s="130" t="s">
        <v>193</v>
      </c>
      <c r="D13" s="143"/>
      <c r="E13" s="130"/>
      <c r="F13" s="188"/>
      <c r="G13" s="208"/>
      <c r="H13" s="208"/>
      <c r="I13" s="208"/>
      <c r="J13" s="208"/>
      <c r="K13" s="208"/>
      <c r="L13" s="208"/>
      <c r="M13" s="58"/>
    </row>
    <row r="14" spans="1:13" ht="15">
      <c r="A14" s="141"/>
      <c r="B14" s="140"/>
      <c r="C14" s="143"/>
      <c r="D14" s="130" t="s">
        <v>54</v>
      </c>
      <c r="E14" s="143"/>
      <c r="F14" s="157"/>
      <c r="G14" s="208"/>
      <c r="H14" s="208"/>
      <c r="I14" s="208"/>
      <c r="J14" s="208"/>
      <c r="K14" s="208"/>
      <c r="L14" s="208"/>
      <c r="M14" s="58"/>
    </row>
    <row r="15" spans="1:13" ht="30">
      <c r="A15" s="141"/>
      <c r="B15" s="140"/>
      <c r="C15" s="143"/>
      <c r="D15" s="130"/>
      <c r="E15" s="144" t="s">
        <v>62</v>
      </c>
      <c r="F15" s="188"/>
      <c r="G15" s="209">
        <v>25000</v>
      </c>
      <c r="H15" s="209">
        <v>66000</v>
      </c>
      <c r="I15" s="209">
        <v>72000</v>
      </c>
      <c r="J15" s="209">
        <v>81000</v>
      </c>
      <c r="K15" s="208"/>
      <c r="L15" s="208"/>
      <c r="M15" s="71" t="s">
        <v>72</v>
      </c>
    </row>
    <row r="16" spans="1:13" ht="15">
      <c r="A16" s="141"/>
      <c r="B16" s="140"/>
      <c r="C16" s="143"/>
      <c r="D16" s="130"/>
      <c r="E16" s="144" t="s">
        <v>36</v>
      </c>
      <c r="F16" s="188"/>
      <c r="G16" s="209">
        <v>5000</v>
      </c>
      <c r="H16" s="209">
        <v>68000</v>
      </c>
      <c r="I16" s="209">
        <v>71000</v>
      </c>
      <c r="J16" s="209">
        <v>74000</v>
      </c>
      <c r="K16" s="208"/>
      <c r="L16" s="208"/>
      <c r="M16" s="58"/>
    </row>
    <row r="17" spans="1:13" ht="15">
      <c r="A17" s="141"/>
      <c r="B17" s="140"/>
      <c r="C17" s="143"/>
      <c r="D17" s="130"/>
      <c r="E17" s="144" t="s">
        <v>63</v>
      </c>
      <c r="F17" s="188"/>
      <c r="G17" s="209">
        <v>32000</v>
      </c>
      <c r="H17" s="209">
        <v>45000</v>
      </c>
      <c r="I17" s="209">
        <v>47000</v>
      </c>
      <c r="J17" s="209">
        <v>49000</v>
      </c>
      <c r="K17" s="208"/>
      <c r="L17" s="208"/>
      <c r="M17" s="58"/>
    </row>
    <row r="18" spans="1:13" ht="15">
      <c r="A18" s="141"/>
      <c r="B18" s="140"/>
      <c r="C18" s="143"/>
      <c r="D18" s="130" t="s">
        <v>55</v>
      </c>
      <c r="E18" s="143"/>
      <c r="F18" s="157"/>
      <c r="G18" s="209">
        <v>40000</v>
      </c>
      <c r="H18" s="209">
        <v>44000</v>
      </c>
      <c r="I18" s="209">
        <v>26400</v>
      </c>
      <c r="J18" s="209">
        <v>31680</v>
      </c>
      <c r="K18" s="208"/>
      <c r="L18" s="208"/>
      <c r="M18" s="58"/>
    </row>
    <row r="19" spans="1:13" ht="15">
      <c r="A19" s="141"/>
      <c r="B19" s="140"/>
      <c r="C19" s="143"/>
      <c r="D19" s="130" t="s">
        <v>50</v>
      </c>
      <c r="E19" s="143"/>
      <c r="F19" s="157"/>
      <c r="G19" s="209">
        <v>7000</v>
      </c>
      <c r="H19" s="209">
        <v>10000</v>
      </c>
      <c r="I19" s="209">
        <v>12000</v>
      </c>
      <c r="J19" s="209">
        <v>14400</v>
      </c>
      <c r="K19" s="208"/>
      <c r="L19" s="208"/>
      <c r="M19" s="58"/>
    </row>
    <row r="20" spans="1:13" ht="15">
      <c r="A20" s="141"/>
      <c r="B20" s="140"/>
      <c r="C20" s="143"/>
      <c r="D20" s="130" t="s">
        <v>57</v>
      </c>
      <c r="E20" s="143"/>
      <c r="F20" s="157"/>
      <c r="G20" s="209">
        <v>14000</v>
      </c>
      <c r="H20" s="209">
        <v>112000</v>
      </c>
      <c r="I20" s="209">
        <v>122500</v>
      </c>
      <c r="J20" s="209">
        <v>136000</v>
      </c>
      <c r="K20" s="208"/>
      <c r="L20" s="208"/>
      <c r="M20" s="58"/>
    </row>
    <row r="21" spans="1:13" ht="15">
      <c r="A21" s="141"/>
      <c r="B21" s="140"/>
      <c r="C21" s="143"/>
      <c r="D21" s="130" t="s">
        <v>58</v>
      </c>
      <c r="E21" s="143"/>
      <c r="F21" s="157"/>
      <c r="G21" s="209">
        <v>27500</v>
      </c>
      <c r="H21" s="209">
        <v>29000</v>
      </c>
      <c r="I21" s="209">
        <v>29800</v>
      </c>
      <c r="J21" s="209">
        <v>30760</v>
      </c>
      <c r="K21" s="208"/>
      <c r="L21" s="208"/>
      <c r="M21" s="58"/>
    </row>
    <row r="22" spans="1:13" ht="30">
      <c r="A22" s="141"/>
      <c r="B22" s="140"/>
      <c r="C22" s="143"/>
      <c r="D22" s="130" t="s">
        <v>195</v>
      </c>
      <c r="E22" s="144"/>
      <c r="F22" s="157"/>
      <c r="G22" s="150"/>
      <c r="H22" s="150"/>
      <c r="I22" s="150"/>
      <c r="J22" s="150"/>
      <c r="K22" s="208"/>
      <c r="L22" s="208"/>
      <c r="M22" s="71" t="s">
        <v>83</v>
      </c>
    </row>
    <row r="23" spans="1:13" ht="30">
      <c r="A23" s="141"/>
      <c r="B23" s="140"/>
      <c r="C23" s="143"/>
      <c r="D23" s="131" t="s">
        <v>100</v>
      </c>
      <c r="E23" s="144" t="s">
        <v>85</v>
      </c>
      <c r="F23" s="157"/>
      <c r="G23" s="209">
        <v>5000</v>
      </c>
      <c r="H23" s="209">
        <v>7500</v>
      </c>
      <c r="I23" s="209">
        <v>7500</v>
      </c>
      <c r="J23" s="209">
        <v>7500</v>
      </c>
      <c r="K23" s="208"/>
      <c r="L23" s="208"/>
      <c r="M23" s="71" t="s">
        <v>98</v>
      </c>
    </row>
    <row r="24" spans="1:13" ht="45">
      <c r="A24" s="141"/>
      <c r="B24" s="140"/>
      <c r="C24" s="143"/>
      <c r="D24" s="131" t="s">
        <v>101</v>
      </c>
      <c r="E24" s="144" t="s">
        <v>99</v>
      </c>
      <c r="F24" s="157"/>
      <c r="G24" s="209">
        <v>32000</v>
      </c>
      <c r="H24" s="209">
        <v>37500</v>
      </c>
      <c r="I24" s="209">
        <v>41000</v>
      </c>
      <c r="J24" s="209">
        <v>43000</v>
      </c>
      <c r="K24" s="208"/>
      <c r="L24" s="208"/>
      <c r="M24" s="71" t="s">
        <v>194</v>
      </c>
    </row>
    <row r="25" spans="1:13" ht="30">
      <c r="A25" s="141"/>
      <c r="B25" s="140"/>
      <c r="C25" s="143"/>
      <c r="D25" s="131" t="s">
        <v>102</v>
      </c>
      <c r="E25" s="144" t="s">
        <v>84</v>
      </c>
      <c r="F25" s="157"/>
      <c r="G25" s="209">
        <v>0</v>
      </c>
      <c r="H25" s="209">
        <v>0</v>
      </c>
      <c r="I25" s="209">
        <v>0</v>
      </c>
      <c r="J25" s="209">
        <v>0</v>
      </c>
      <c r="K25" s="208"/>
      <c r="L25" s="208"/>
      <c r="M25" s="71" t="s">
        <v>137</v>
      </c>
    </row>
    <row r="26" spans="1:13" ht="30">
      <c r="A26" s="141"/>
      <c r="B26" s="140"/>
      <c r="C26" s="143"/>
      <c r="D26" s="131" t="s">
        <v>103</v>
      </c>
      <c r="E26" s="144" t="s">
        <v>84</v>
      </c>
      <c r="F26" s="157"/>
      <c r="G26" s="209">
        <v>0</v>
      </c>
      <c r="H26" s="209">
        <v>0</v>
      </c>
      <c r="I26" s="209">
        <v>0</v>
      </c>
      <c r="J26" s="209">
        <v>0</v>
      </c>
      <c r="K26" s="208"/>
      <c r="L26" s="208"/>
      <c r="M26" s="71" t="s">
        <v>137</v>
      </c>
    </row>
    <row r="27" spans="1:13" ht="30">
      <c r="A27" s="141"/>
      <c r="B27" s="140"/>
      <c r="C27" s="143"/>
      <c r="D27" s="131" t="s">
        <v>104</v>
      </c>
      <c r="E27" s="144" t="s">
        <v>84</v>
      </c>
      <c r="F27" s="157"/>
      <c r="G27" s="209">
        <v>0</v>
      </c>
      <c r="H27" s="209">
        <v>0</v>
      </c>
      <c r="I27" s="209">
        <v>0</v>
      </c>
      <c r="J27" s="209">
        <v>0</v>
      </c>
      <c r="K27" s="208"/>
      <c r="L27" s="208"/>
      <c r="M27" s="71" t="s">
        <v>137</v>
      </c>
    </row>
    <row r="28" spans="1:13" ht="30">
      <c r="A28" s="141"/>
      <c r="B28" s="140"/>
      <c r="C28" s="143"/>
      <c r="D28" s="131" t="s">
        <v>105</v>
      </c>
      <c r="E28" s="144" t="s">
        <v>84</v>
      </c>
      <c r="F28" s="157"/>
      <c r="G28" s="209">
        <v>0</v>
      </c>
      <c r="H28" s="209">
        <v>0</v>
      </c>
      <c r="I28" s="209">
        <v>0</v>
      </c>
      <c r="J28" s="209">
        <v>0</v>
      </c>
      <c r="K28" s="208"/>
      <c r="L28" s="208"/>
      <c r="M28" s="71" t="s">
        <v>137</v>
      </c>
    </row>
    <row r="29" spans="1:13" ht="15">
      <c r="A29" s="141"/>
      <c r="B29" s="140"/>
      <c r="C29" s="143"/>
      <c r="D29" s="130" t="s">
        <v>214</v>
      </c>
      <c r="E29" s="143"/>
      <c r="F29" s="157"/>
      <c r="G29" s="209">
        <v>12200</v>
      </c>
      <c r="H29" s="209">
        <v>18000</v>
      </c>
      <c r="I29" s="209">
        <v>21600</v>
      </c>
      <c r="J29" s="209">
        <v>25920</v>
      </c>
      <c r="K29" s="208"/>
      <c r="L29" s="208"/>
      <c r="M29" s="58"/>
    </row>
    <row r="30" spans="1:13" ht="15">
      <c r="A30" s="141"/>
      <c r="B30" s="140"/>
      <c r="C30" s="143"/>
      <c r="D30" s="143"/>
      <c r="E30" s="131" t="s">
        <v>191</v>
      </c>
      <c r="F30" s="188"/>
      <c r="G30" s="211">
        <f>SUM(G15:G29)</f>
        <v>199700</v>
      </c>
      <c r="H30" s="211">
        <f>SUM(H15:H29)</f>
        <v>437000</v>
      </c>
      <c r="I30" s="211">
        <f>SUM(I15:I29)</f>
        <v>450800</v>
      </c>
      <c r="J30" s="211">
        <f>SUM(J15:J29)</f>
        <v>493260</v>
      </c>
      <c r="K30" s="208"/>
      <c r="L30" s="208"/>
      <c r="M30" s="58"/>
    </row>
    <row r="31" spans="1:17" ht="15">
      <c r="A31" s="141"/>
      <c r="B31" s="140"/>
      <c r="C31" s="143"/>
      <c r="D31" s="130"/>
      <c r="E31" s="143"/>
      <c r="G31" s="208"/>
      <c r="H31" s="208"/>
      <c r="I31" s="208"/>
      <c r="J31" s="208"/>
      <c r="K31" s="208"/>
      <c r="L31" s="208"/>
      <c r="M31" s="58"/>
      <c r="Q31" s="212"/>
    </row>
    <row r="32" spans="1:18" ht="15.75" thickBot="1">
      <c r="A32" s="141"/>
      <c r="B32" s="140"/>
      <c r="C32" s="130"/>
      <c r="D32" s="130"/>
      <c r="E32" s="213" t="s">
        <v>192</v>
      </c>
      <c r="F32" s="188" t="s">
        <v>201</v>
      </c>
      <c r="G32" s="214">
        <f>G10-G30</f>
        <v>-199700</v>
      </c>
      <c r="H32" s="214">
        <f>H10-H30</f>
        <v>-92000</v>
      </c>
      <c r="I32" s="214">
        <f>I10-I30</f>
        <v>40500</v>
      </c>
      <c r="J32" s="214">
        <f>J10-J30</f>
        <v>202659</v>
      </c>
      <c r="K32" s="208"/>
      <c r="L32" s="208"/>
      <c r="M32" s="58"/>
      <c r="Q32" s="215"/>
      <c r="R32" s="215"/>
    </row>
    <row r="33" spans="1:18" ht="15.75" thickTop="1">
      <c r="A33" s="141"/>
      <c r="B33" s="140"/>
      <c r="C33" s="130"/>
      <c r="D33" s="130"/>
      <c r="E33" s="130"/>
      <c r="F33" s="188"/>
      <c r="G33" s="208"/>
      <c r="H33" s="208"/>
      <c r="I33" s="208"/>
      <c r="J33" s="208"/>
      <c r="K33" s="208"/>
      <c r="L33" s="208"/>
      <c r="M33" s="65"/>
      <c r="P33" s="190"/>
      <c r="Q33" s="212"/>
      <c r="R33" s="215"/>
    </row>
    <row r="34" spans="1:20" ht="15.75">
      <c r="A34" s="141"/>
      <c r="B34" s="140"/>
      <c r="C34" s="90" t="s">
        <v>168</v>
      </c>
      <c r="D34" s="128"/>
      <c r="E34" s="128"/>
      <c r="F34" s="191"/>
      <c r="G34" s="150"/>
      <c r="H34" s="150"/>
      <c r="I34" s="150"/>
      <c r="J34" s="150"/>
      <c r="K34" s="150"/>
      <c r="L34" s="150"/>
      <c r="M34" s="65"/>
      <c r="O34" s="215"/>
      <c r="P34" s="216"/>
      <c r="Q34" s="215"/>
      <c r="R34" s="215"/>
      <c r="S34" s="215"/>
      <c r="T34" s="215"/>
    </row>
    <row r="35" spans="1:20" ht="64.5" customHeight="1">
      <c r="A35" s="141"/>
      <c r="B35" s="140"/>
      <c r="C35" s="128" t="s">
        <v>12</v>
      </c>
      <c r="D35" s="128" t="s">
        <v>115</v>
      </c>
      <c r="E35" s="128"/>
      <c r="F35" s="191"/>
      <c r="G35" s="209">
        <f>92000+32000-51933</f>
        <v>72067</v>
      </c>
      <c r="H35" s="209">
        <f>195250+37500-69333</f>
        <v>163417</v>
      </c>
      <c r="I35" s="209">
        <f>198930+41000-85466</f>
        <v>154464</v>
      </c>
      <c r="J35" s="209">
        <f>217416+43000-59733</f>
        <v>200683</v>
      </c>
      <c r="K35" s="150"/>
      <c r="L35" s="150"/>
      <c r="M35" s="71" t="s">
        <v>28</v>
      </c>
      <c r="O35" s="215"/>
      <c r="P35" s="215"/>
      <c r="Q35" s="215"/>
      <c r="R35" s="212"/>
      <c r="S35" s="212"/>
      <c r="T35" s="212"/>
    </row>
    <row r="36" spans="1:20" ht="27" customHeight="1">
      <c r="A36" s="141"/>
      <c r="B36" s="140"/>
      <c r="C36" s="128"/>
      <c r="D36" s="128" t="s">
        <v>116</v>
      </c>
      <c r="E36" s="128"/>
      <c r="F36" s="191"/>
      <c r="G36" s="217">
        <v>127633</v>
      </c>
      <c r="H36" s="217">
        <f>266083+7500</f>
        <v>273583</v>
      </c>
      <c r="I36" s="217">
        <f>288836+7500</f>
        <v>296336</v>
      </c>
      <c r="J36" s="217">
        <f>285077+7500</f>
        <v>292577</v>
      </c>
      <c r="K36" s="150"/>
      <c r="L36" s="150"/>
      <c r="M36" s="71" t="s">
        <v>47</v>
      </c>
      <c r="O36" s="216"/>
      <c r="P36" s="216"/>
      <c r="Q36" s="216"/>
      <c r="R36" s="216"/>
      <c r="S36" s="212"/>
      <c r="T36" s="212"/>
    </row>
    <row r="37" spans="1:20" ht="15.75" thickBot="1">
      <c r="A37" s="141"/>
      <c r="B37" s="140"/>
      <c r="C37" s="128"/>
      <c r="D37" s="128"/>
      <c r="E37" s="131" t="s">
        <v>169</v>
      </c>
      <c r="F37" s="79" t="s">
        <v>215</v>
      </c>
      <c r="G37" s="218">
        <f>SUM(G35:G36)</f>
        <v>199700</v>
      </c>
      <c r="H37" s="218">
        <f>SUM(H35:H36)</f>
        <v>437000</v>
      </c>
      <c r="I37" s="218">
        <f>SUM(I35:I36)</f>
        <v>450800</v>
      </c>
      <c r="J37" s="218">
        <f>SUM(J35:J36)</f>
        <v>493260</v>
      </c>
      <c r="K37" s="150"/>
      <c r="L37" s="150"/>
      <c r="M37" s="58"/>
      <c r="O37" s="215"/>
      <c r="P37" s="215"/>
      <c r="Q37" s="215"/>
      <c r="R37" s="215"/>
      <c r="S37" s="212"/>
      <c r="T37" s="212"/>
    </row>
    <row r="38" spans="1:20" ht="15">
      <c r="A38" s="141"/>
      <c r="B38" s="140"/>
      <c r="C38" s="130"/>
      <c r="E38" s="131"/>
      <c r="F38" s="157" t="s">
        <v>77</v>
      </c>
      <c r="G38" s="219">
        <f>IF(G37-G30=0,0,"Error")</f>
        <v>0</v>
      </c>
      <c r="H38" s="219">
        <f>IF(H37-H30=0,0,"Error")</f>
        <v>0</v>
      </c>
      <c r="I38" s="219">
        <f>IF(I37-I30=0,0,"Error")</f>
        <v>0</v>
      </c>
      <c r="J38" s="219">
        <f>IF(J37-J30=0,0,"Error")</f>
        <v>0</v>
      </c>
      <c r="K38" s="208"/>
      <c r="L38" s="208"/>
      <c r="M38" s="71" t="s">
        <v>79</v>
      </c>
      <c r="O38" s="215"/>
      <c r="P38" s="215"/>
      <c r="Q38" s="215"/>
      <c r="S38" s="215"/>
      <c r="T38" s="215"/>
    </row>
    <row r="39" spans="1:20" ht="15">
      <c r="A39" s="141"/>
      <c r="B39" s="140"/>
      <c r="C39" s="130"/>
      <c r="D39" s="130"/>
      <c r="E39" s="131"/>
      <c r="F39" s="157"/>
      <c r="G39" s="219"/>
      <c r="H39" s="219"/>
      <c r="I39" s="219"/>
      <c r="J39" s="219"/>
      <c r="K39" s="208"/>
      <c r="L39" s="208"/>
      <c r="M39" s="71"/>
      <c r="O39" s="215"/>
      <c r="P39" s="215"/>
      <c r="Q39" s="215"/>
      <c r="S39" s="215"/>
      <c r="T39" s="215"/>
    </row>
    <row r="40" spans="1:20" ht="30">
      <c r="A40" s="141"/>
      <c r="B40" s="140"/>
      <c r="C40" s="90" t="s">
        <v>216</v>
      </c>
      <c r="D40" s="130"/>
      <c r="E40" s="131"/>
      <c r="F40" s="157"/>
      <c r="G40" s="219"/>
      <c r="H40" s="219"/>
      <c r="I40" s="219"/>
      <c r="J40" s="219"/>
      <c r="K40" s="208"/>
      <c r="L40" s="208"/>
      <c r="M40" s="71" t="s">
        <v>89</v>
      </c>
      <c r="O40" s="215"/>
      <c r="P40" s="215"/>
      <c r="Q40" s="215"/>
      <c r="S40" s="215"/>
      <c r="T40" s="215"/>
    </row>
    <row r="41" spans="1:20" ht="15.75">
      <c r="A41" s="141"/>
      <c r="B41" s="140"/>
      <c r="C41" s="90"/>
      <c r="D41" s="128" t="s">
        <v>90</v>
      </c>
      <c r="E41" s="128"/>
      <c r="F41" s="157"/>
      <c r="G41" s="209"/>
      <c r="H41" s="209">
        <v>5000</v>
      </c>
      <c r="I41" s="209">
        <v>5500</v>
      </c>
      <c r="J41" s="209">
        <v>6050</v>
      </c>
      <c r="K41" s="208"/>
      <c r="L41" s="208"/>
      <c r="M41" s="71" t="s">
        <v>93</v>
      </c>
      <c r="O41" s="215"/>
      <c r="P41" s="215"/>
      <c r="Q41" s="215"/>
      <c r="S41" s="215"/>
      <c r="T41" s="215"/>
    </row>
    <row r="42" spans="1:20" ht="15.75">
      <c r="A42" s="141"/>
      <c r="B42" s="140"/>
      <c r="C42" s="90"/>
      <c r="D42" s="130" t="s">
        <v>91</v>
      </c>
      <c r="E42" s="128"/>
      <c r="F42" s="157"/>
      <c r="G42" s="209"/>
      <c r="H42" s="209">
        <v>6000</v>
      </c>
      <c r="I42" s="209">
        <v>6600</v>
      </c>
      <c r="J42" s="209">
        <v>7260</v>
      </c>
      <c r="K42" s="208"/>
      <c r="L42" s="208"/>
      <c r="M42" s="71" t="s">
        <v>94</v>
      </c>
      <c r="O42" s="215"/>
      <c r="P42" s="215"/>
      <c r="Q42" s="215"/>
      <c r="S42" s="215"/>
      <c r="T42" s="215"/>
    </row>
    <row r="43" spans="1:20" ht="15.75">
      <c r="A43" s="141"/>
      <c r="B43" s="140"/>
      <c r="C43" s="90"/>
      <c r="D43" s="128" t="s">
        <v>92</v>
      </c>
      <c r="E43" s="128"/>
      <c r="F43" s="157"/>
      <c r="G43" s="209"/>
      <c r="H43" s="209">
        <v>7000</v>
      </c>
      <c r="I43" s="209">
        <v>7700</v>
      </c>
      <c r="J43" s="209">
        <v>8470</v>
      </c>
      <c r="K43" s="208"/>
      <c r="L43" s="208"/>
      <c r="M43" s="71" t="s">
        <v>95</v>
      </c>
      <c r="O43" s="215"/>
      <c r="P43" s="215"/>
      <c r="Q43" s="215"/>
      <c r="S43" s="215"/>
      <c r="T43" s="215"/>
    </row>
    <row r="44" spans="1:20" ht="15.75">
      <c r="A44" s="141"/>
      <c r="B44" s="140"/>
      <c r="C44" s="90"/>
      <c r="D44" s="130" t="s">
        <v>86</v>
      </c>
      <c r="E44" s="128"/>
      <c r="F44" s="157"/>
      <c r="G44" s="209"/>
      <c r="H44" s="209">
        <v>8000</v>
      </c>
      <c r="I44" s="209">
        <v>8800</v>
      </c>
      <c r="J44" s="209">
        <v>9680</v>
      </c>
      <c r="K44" s="208"/>
      <c r="L44" s="208"/>
      <c r="M44" s="71" t="s">
        <v>96</v>
      </c>
      <c r="O44" s="215"/>
      <c r="P44" s="215"/>
      <c r="Q44" s="215"/>
      <c r="S44" s="215"/>
      <c r="T44" s="215"/>
    </row>
    <row r="45" spans="1:20" ht="15">
      <c r="A45" s="141"/>
      <c r="B45" s="140"/>
      <c r="C45" s="130"/>
      <c r="D45" s="130" t="s">
        <v>87</v>
      </c>
      <c r="E45" s="128"/>
      <c r="F45" s="157"/>
      <c r="G45" s="209"/>
      <c r="H45" s="209">
        <v>9000</v>
      </c>
      <c r="I45" s="209">
        <v>9900</v>
      </c>
      <c r="J45" s="209">
        <v>10890</v>
      </c>
      <c r="K45" s="208"/>
      <c r="L45" s="208"/>
      <c r="M45" s="71" t="s">
        <v>97</v>
      </c>
      <c r="O45" s="215"/>
      <c r="P45" s="215"/>
      <c r="Q45" s="215"/>
      <c r="S45" s="215"/>
      <c r="T45" s="215"/>
    </row>
    <row r="46" spans="1:20" ht="15">
      <c r="A46" s="141"/>
      <c r="B46" s="140"/>
      <c r="C46" s="130"/>
      <c r="D46" s="130" t="s">
        <v>12</v>
      </c>
      <c r="E46" s="128"/>
      <c r="F46" s="157"/>
      <c r="G46" s="209"/>
      <c r="H46" s="209"/>
      <c r="I46" s="209"/>
      <c r="J46" s="209"/>
      <c r="K46" s="208"/>
      <c r="L46" s="208"/>
      <c r="M46" s="71"/>
      <c r="O46" s="215"/>
      <c r="P46" s="215"/>
      <c r="Q46" s="215"/>
      <c r="S46" s="215"/>
      <c r="T46" s="215"/>
    </row>
    <row r="47" spans="1:20" ht="15.75" thickBot="1">
      <c r="A47" s="141"/>
      <c r="B47" s="140"/>
      <c r="C47" s="130"/>
      <c r="D47" s="130"/>
      <c r="E47" s="131" t="s">
        <v>171</v>
      </c>
      <c r="F47" s="157"/>
      <c r="G47" s="220">
        <f>SUM(G41:G46)</f>
        <v>0</v>
      </c>
      <c r="H47" s="220">
        <f>SUM(H41:H46)</f>
        <v>35000</v>
      </c>
      <c r="I47" s="220">
        <f>SUM(I41:I46)</f>
        <v>38500</v>
      </c>
      <c r="J47" s="220">
        <f>SUM(J41:J46)</f>
        <v>42350</v>
      </c>
      <c r="K47" s="208"/>
      <c r="L47" s="208"/>
      <c r="M47" s="71"/>
      <c r="O47" s="215"/>
      <c r="P47" s="215"/>
      <c r="Q47" s="215"/>
      <c r="S47" s="215"/>
      <c r="T47" s="215"/>
    </row>
    <row r="48" spans="1:20" ht="15">
      <c r="A48" s="141"/>
      <c r="B48" s="140"/>
      <c r="C48" s="130"/>
      <c r="D48" s="130"/>
      <c r="E48" s="131"/>
      <c r="F48" s="157"/>
      <c r="G48" s="219"/>
      <c r="H48" s="219"/>
      <c r="I48" s="219"/>
      <c r="J48" s="219"/>
      <c r="K48" s="208"/>
      <c r="L48" s="208"/>
      <c r="M48" s="71"/>
      <c r="O48" s="215"/>
      <c r="P48" s="215"/>
      <c r="Q48" s="215"/>
      <c r="S48" s="215"/>
      <c r="T48" s="215"/>
    </row>
    <row r="49" spans="1:20" ht="15">
      <c r="A49" s="141"/>
      <c r="B49" s="140"/>
      <c r="C49" s="130"/>
      <c r="D49" s="130"/>
      <c r="E49" s="131" t="s">
        <v>106</v>
      </c>
      <c r="F49" s="157"/>
      <c r="G49" s="221">
        <f>SUM(H47:J47)</f>
        <v>115850</v>
      </c>
      <c r="H49" s="219"/>
      <c r="I49" s="219"/>
      <c r="J49" s="219"/>
      <c r="K49" s="208"/>
      <c r="L49" s="208"/>
      <c r="M49" s="71"/>
      <c r="O49" s="215"/>
      <c r="P49" s="215"/>
      <c r="Q49" s="215"/>
      <c r="S49" s="215"/>
      <c r="T49" s="215"/>
    </row>
    <row r="50" spans="1:13" ht="15.75">
      <c r="A50" s="141"/>
      <c r="B50" s="140"/>
      <c r="C50" s="88" t="s">
        <v>6</v>
      </c>
      <c r="D50" s="130"/>
      <c r="E50" s="130"/>
      <c r="F50" s="188"/>
      <c r="G50" s="208"/>
      <c r="H50" s="208"/>
      <c r="I50" s="208"/>
      <c r="J50" s="208"/>
      <c r="K50" s="208"/>
      <c r="L50" s="208"/>
      <c r="M50" s="65"/>
    </row>
    <row r="51" spans="1:13" ht="13.5" customHeight="1">
      <c r="A51" s="141"/>
      <c r="B51" s="140"/>
      <c r="C51" s="130"/>
      <c r="D51" s="130" t="s">
        <v>23</v>
      </c>
      <c r="F51" s="188"/>
      <c r="G51" s="209">
        <v>98000</v>
      </c>
      <c r="H51" s="209">
        <v>21000</v>
      </c>
      <c r="I51" s="209">
        <v>16000</v>
      </c>
      <c r="J51" s="209">
        <v>58000</v>
      </c>
      <c r="K51" s="208"/>
      <c r="L51" s="208"/>
      <c r="M51" s="83" t="s">
        <v>33</v>
      </c>
    </row>
    <row r="52" spans="1:13" ht="15">
      <c r="A52" s="141"/>
      <c r="B52" s="140"/>
      <c r="C52" s="130"/>
      <c r="D52" s="130" t="s">
        <v>24</v>
      </c>
      <c r="F52" s="188"/>
      <c r="G52" s="209">
        <v>32000</v>
      </c>
      <c r="H52" s="209">
        <v>18000</v>
      </c>
      <c r="I52" s="209">
        <v>24000</v>
      </c>
      <c r="J52" s="209">
        <v>11000</v>
      </c>
      <c r="K52" s="208"/>
      <c r="L52" s="208"/>
      <c r="M52" s="58"/>
    </row>
    <row r="53" spans="1:13" ht="30">
      <c r="A53" s="141"/>
      <c r="B53" s="140"/>
      <c r="C53" s="143"/>
      <c r="D53" s="130" t="s">
        <v>38</v>
      </c>
      <c r="F53" s="188"/>
      <c r="G53" s="209">
        <v>43000</v>
      </c>
      <c r="H53" s="209">
        <v>22000</v>
      </c>
      <c r="I53" s="209">
        <v>14000</v>
      </c>
      <c r="J53" s="209">
        <v>16000</v>
      </c>
      <c r="K53" s="208"/>
      <c r="L53" s="208"/>
      <c r="M53" s="83" t="s">
        <v>34</v>
      </c>
    </row>
    <row r="54" spans="1:13" ht="15">
      <c r="A54" s="141"/>
      <c r="B54" s="140"/>
      <c r="C54" s="143"/>
      <c r="D54" s="130" t="s">
        <v>108</v>
      </c>
      <c r="F54" s="188"/>
      <c r="G54" s="150"/>
      <c r="H54" s="150"/>
      <c r="I54" s="150"/>
      <c r="J54" s="150"/>
      <c r="K54" s="208"/>
      <c r="L54" s="208"/>
      <c r="M54" s="83"/>
    </row>
    <row r="55" spans="1:13" ht="30">
      <c r="A55" s="141"/>
      <c r="B55" s="140"/>
      <c r="C55" s="143"/>
      <c r="D55" s="130"/>
      <c r="E55" s="144" t="s">
        <v>109</v>
      </c>
      <c r="F55" s="188"/>
      <c r="G55" s="209">
        <v>0</v>
      </c>
      <c r="H55" s="209">
        <v>0</v>
      </c>
      <c r="I55" s="209">
        <v>0</v>
      </c>
      <c r="J55" s="209">
        <v>0</v>
      </c>
      <c r="K55" s="208"/>
      <c r="L55" s="208"/>
      <c r="M55" s="71" t="s">
        <v>138</v>
      </c>
    </row>
    <row r="56" spans="1:13" ht="30">
      <c r="A56" s="141"/>
      <c r="B56" s="140"/>
      <c r="C56" s="143"/>
      <c r="D56" s="130"/>
      <c r="E56" s="144" t="s">
        <v>101</v>
      </c>
      <c r="F56" s="188"/>
      <c r="G56" s="209">
        <v>0</v>
      </c>
      <c r="H56" s="209">
        <v>0</v>
      </c>
      <c r="I56" s="209">
        <v>0</v>
      </c>
      <c r="J56" s="209">
        <v>0</v>
      </c>
      <c r="K56" s="208"/>
      <c r="L56" s="208"/>
      <c r="M56" s="71" t="s">
        <v>138</v>
      </c>
    </row>
    <row r="57" spans="1:13" ht="30">
      <c r="A57" s="141"/>
      <c r="B57" s="140"/>
      <c r="C57" s="143"/>
      <c r="D57" s="130"/>
      <c r="E57" s="144" t="s">
        <v>102</v>
      </c>
      <c r="F57" s="188"/>
      <c r="G57" s="209">
        <v>0</v>
      </c>
      <c r="H57" s="209">
        <v>0</v>
      </c>
      <c r="I57" s="209">
        <v>0</v>
      </c>
      <c r="J57" s="209">
        <v>0</v>
      </c>
      <c r="K57" s="208"/>
      <c r="L57" s="208"/>
      <c r="M57" s="71" t="s">
        <v>138</v>
      </c>
    </row>
    <row r="58" spans="1:13" ht="30">
      <c r="A58" s="141"/>
      <c r="B58" s="140"/>
      <c r="C58" s="143"/>
      <c r="D58" s="130"/>
      <c r="E58" s="144" t="s">
        <v>110</v>
      </c>
      <c r="F58" s="188"/>
      <c r="G58" s="209">
        <v>0</v>
      </c>
      <c r="H58" s="209">
        <v>0</v>
      </c>
      <c r="I58" s="209">
        <v>0</v>
      </c>
      <c r="J58" s="209">
        <v>0</v>
      </c>
      <c r="K58" s="208"/>
      <c r="L58" s="208"/>
      <c r="M58" s="71" t="s">
        <v>138</v>
      </c>
    </row>
    <row r="59" spans="1:13" ht="30">
      <c r="A59" s="141"/>
      <c r="B59" s="140"/>
      <c r="C59" s="143"/>
      <c r="D59" s="130"/>
      <c r="E59" s="144" t="s">
        <v>111</v>
      </c>
      <c r="F59" s="188"/>
      <c r="G59" s="209">
        <v>0</v>
      </c>
      <c r="H59" s="209">
        <v>0</v>
      </c>
      <c r="I59" s="209">
        <v>0</v>
      </c>
      <c r="J59" s="209">
        <v>0</v>
      </c>
      <c r="K59" s="208"/>
      <c r="L59" s="208"/>
      <c r="M59" s="71" t="s">
        <v>138</v>
      </c>
    </row>
    <row r="60" spans="1:13" ht="30">
      <c r="A60" s="141"/>
      <c r="B60" s="140"/>
      <c r="C60" s="143"/>
      <c r="D60" s="130"/>
      <c r="E60" s="144" t="s">
        <v>112</v>
      </c>
      <c r="F60" s="188"/>
      <c r="G60" s="209">
        <v>0</v>
      </c>
      <c r="H60" s="209">
        <v>0</v>
      </c>
      <c r="I60" s="209">
        <v>0</v>
      </c>
      <c r="J60" s="209">
        <v>0</v>
      </c>
      <c r="K60" s="208"/>
      <c r="L60" s="208"/>
      <c r="M60" s="71" t="s">
        <v>138</v>
      </c>
    </row>
    <row r="61" spans="1:13" ht="15">
      <c r="A61" s="141"/>
      <c r="B61" s="140"/>
      <c r="C61" s="143"/>
      <c r="D61" s="130" t="s">
        <v>217</v>
      </c>
      <c r="F61" s="188"/>
      <c r="G61" s="209"/>
      <c r="H61" s="209"/>
      <c r="I61" s="209"/>
      <c r="J61" s="209"/>
      <c r="K61" s="208"/>
      <c r="L61" s="208"/>
      <c r="M61" s="58"/>
    </row>
    <row r="62" spans="1:13" ht="15">
      <c r="A62" s="141"/>
      <c r="B62" s="140"/>
      <c r="C62" s="143"/>
      <c r="D62" s="143"/>
      <c r="E62" s="131" t="s">
        <v>120</v>
      </c>
      <c r="F62" s="188"/>
      <c r="G62" s="222">
        <f>SUM(G51:G61)</f>
        <v>173000</v>
      </c>
      <c r="H62" s="222">
        <f>SUM(H51:H61)</f>
        <v>61000</v>
      </c>
      <c r="I62" s="222">
        <f>SUM(I51:I61)</f>
        <v>54000</v>
      </c>
      <c r="J62" s="222">
        <f>SUM(J51:J61)</f>
        <v>85000</v>
      </c>
      <c r="K62" s="208"/>
      <c r="L62" s="208"/>
      <c r="M62" s="58"/>
    </row>
    <row r="63" spans="1:13" s="149" customFormat="1" ht="15">
      <c r="A63" s="223"/>
      <c r="B63" s="138"/>
      <c r="C63" s="145"/>
      <c r="D63" s="128"/>
      <c r="E63" s="128"/>
      <c r="F63" s="191"/>
      <c r="G63" s="150"/>
      <c r="H63" s="150"/>
      <c r="I63" s="150"/>
      <c r="J63" s="150"/>
      <c r="K63" s="150"/>
      <c r="L63" s="150"/>
      <c r="M63" s="65"/>
    </row>
    <row r="64" spans="1:13" ht="15.75">
      <c r="A64" s="141"/>
      <c r="B64" s="140"/>
      <c r="C64" s="90" t="s">
        <v>7</v>
      </c>
      <c r="D64" s="128"/>
      <c r="E64" s="128"/>
      <c r="F64" s="191"/>
      <c r="G64" s="150"/>
      <c r="H64" s="150"/>
      <c r="I64" s="150"/>
      <c r="J64" s="150"/>
      <c r="K64" s="150"/>
      <c r="L64" s="150"/>
      <c r="M64" s="161"/>
    </row>
    <row r="65" spans="1:13" ht="15">
      <c r="A65" s="141"/>
      <c r="B65" s="140"/>
      <c r="C65" s="128"/>
      <c r="D65" s="128" t="s">
        <v>31</v>
      </c>
      <c r="E65" s="146"/>
      <c r="F65" s="192"/>
      <c r="G65" s="209">
        <v>705300</v>
      </c>
      <c r="H65" s="209">
        <v>556300</v>
      </c>
      <c r="I65" s="209">
        <v>578600</v>
      </c>
      <c r="J65" s="209">
        <v>784600</v>
      </c>
      <c r="K65" s="150"/>
      <c r="L65" s="150"/>
      <c r="M65" s="58"/>
    </row>
    <row r="66" spans="1:13" ht="15">
      <c r="A66" s="141"/>
      <c r="B66" s="140"/>
      <c r="C66" s="128"/>
      <c r="D66" s="128" t="s">
        <v>29</v>
      </c>
      <c r="E66" s="146"/>
      <c r="F66" s="192"/>
      <c r="G66" s="209"/>
      <c r="H66" s="209">
        <v>70000</v>
      </c>
      <c r="I66" s="209">
        <v>106000</v>
      </c>
      <c r="J66" s="209">
        <v>160000</v>
      </c>
      <c r="K66" s="150"/>
      <c r="L66" s="150"/>
      <c r="M66" s="58"/>
    </row>
    <row r="67" spans="1:13" ht="15">
      <c r="A67" s="141"/>
      <c r="B67" s="140"/>
      <c r="C67" s="128"/>
      <c r="D67" s="128" t="s">
        <v>30</v>
      </c>
      <c r="E67" s="146"/>
      <c r="F67" s="192"/>
      <c r="G67" s="209"/>
      <c r="H67" s="209">
        <v>40000</v>
      </c>
      <c r="I67" s="209">
        <v>60000</v>
      </c>
      <c r="J67" s="209">
        <v>80000</v>
      </c>
      <c r="K67" s="150"/>
      <c r="L67" s="150"/>
      <c r="M67" s="58"/>
    </row>
    <row r="68" spans="1:13" ht="15.75" thickBot="1">
      <c r="A68" s="141"/>
      <c r="B68" s="140"/>
      <c r="C68" s="128"/>
      <c r="D68" s="128"/>
      <c r="E68" s="147" t="s">
        <v>133</v>
      </c>
      <c r="F68" s="191"/>
      <c r="G68" s="218">
        <f>SUM(G65:G67)</f>
        <v>705300</v>
      </c>
      <c r="H68" s="218">
        <f>SUM(H65:H67)</f>
        <v>666300</v>
      </c>
      <c r="I68" s="218">
        <f>SUM(I65:I67)</f>
        <v>744600</v>
      </c>
      <c r="J68" s="218">
        <f>SUM(J65:J67)</f>
        <v>1024600</v>
      </c>
      <c r="K68" s="150"/>
      <c r="L68" s="150"/>
      <c r="M68" s="58"/>
    </row>
    <row r="69" spans="1:13" ht="15">
      <c r="A69" s="141"/>
      <c r="B69" s="140"/>
      <c r="C69" s="128"/>
      <c r="D69" s="128"/>
      <c r="E69" s="128"/>
      <c r="F69" s="191"/>
      <c r="G69" s="150"/>
      <c r="H69" s="150"/>
      <c r="I69" s="150"/>
      <c r="J69" s="150"/>
      <c r="K69" s="150"/>
      <c r="L69" s="150"/>
      <c r="M69" s="65"/>
    </row>
    <row r="70" spans="1:13" ht="15">
      <c r="A70" s="141"/>
      <c r="B70" s="140"/>
      <c r="C70" s="128"/>
      <c r="D70" s="128" t="s">
        <v>52</v>
      </c>
      <c r="E70" s="146"/>
      <c r="F70" s="192"/>
      <c r="G70" s="209">
        <v>41000</v>
      </c>
      <c r="H70" s="209">
        <v>110000</v>
      </c>
      <c r="I70" s="209">
        <v>113000</v>
      </c>
      <c r="J70" s="209">
        <v>125300</v>
      </c>
      <c r="K70" s="150"/>
      <c r="L70" s="150"/>
      <c r="M70" s="58"/>
    </row>
    <row r="71" spans="1:13" ht="15">
      <c r="A71" s="141"/>
      <c r="B71" s="140"/>
      <c r="C71" s="128"/>
      <c r="D71" s="128" t="s">
        <v>134</v>
      </c>
      <c r="E71" s="146"/>
      <c r="F71" s="192"/>
      <c r="G71" s="224"/>
      <c r="H71" s="224"/>
      <c r="I71" s="224"/>
      <c r="J71" s="224"/>
      <c r="K71" s="150"/>
      <c r="L71" s="150"/>
      <c r="M71" s="58"/>
    </row>
    <row r="72" spans="1:13" ht="15">
      <c r="A72" s="141"/>
      <c r="B72" s="140"/>
      <c r="C72" s="128"/>
      <c r="D72" s="128" t="s">
        <v>206</v>
      </c>
      <c r="E72" s="146"/>
      <c r="F72" s="192"/>
      <c r="G72" s="224"/>
      <c r="H72" s="224"/>
      <c r="I72" s="224"/>
      <c r="J72" s="224"/>
      <c r="K72" s="150"/>
      <c r="L72" s="150"/>
      <c r="M72" s="113"/>
    </row>
    <row r="73" spans="1:13" ht="15.75" thickBot="1">
      <c r="A73" s="141"/>
      <c r="B73" s="140"/>
      <c r="C73" s="128"/>
      <c r="D73" s="128"/>
      <c r="E73" s="147" t="s">
        <v>123</v>
      </c>
      <c r="F73" s="191"/>
      <c r="G73" s="218">
        <f>SUM(G70:G72)</f>
        <v>41000</v>
      </c>
      <c r="H73" s="218">
        <f>SUM(H70:H72)</f>
        <v>110000</v>
      </c>
      <c r="I73" s="218">
        <f>SUM(I70:I72)</f>
        <v>113000</v>
      </c>
      <c r="J73" s="218">
        <f>SUM(J70:J72)</f>
        <v>125300</v>
      </c>
      <c r="K73" s="150"/>
      <c r="L73" s="150"/>
      <c r="M73" s="162"/>
    </row>
    <row r="74" spans="1:13" ht="15">
      <c r="A74" s="141"/>
      <c r="B74" s="140"/>
      <c r="C74" s="128"/>
      <c r="D74" s="128"/>
      <c r="E74" s="128"/>
      <c r="F74" s="191"/>
      <c r="G74" s="150"/>
      <c r="H74" s="150"/>
      <c r="I74" s="150"/>
      <c r="J74" s="150"/>
      <c r="K74" s="150"/>
      <c r="L74" s="150"/>
      <c r="M74" s="65"/>
    </row>
    <row r="75" spans="1:13" ht="45">
      <c r="A75" s="141"/>
      <c r="B75" s="140"/>
      <c r="C75" s="128"/>
      <c r="D75" s="128" t="s">
        <v>124</v>
      </c>
      <c r="E75" s="146"/>
      <c r="F75" s="193" t="s">
        <v>218</v>
      </c>
      <c r="G75" s="150">
        <f>G62</f>
        <v>173000</v>
      </c>
      <c r="H75" s="150">
        <f>G62+H62</f>
        <v>234000</v>
      </c>
      <c r="I75" s="150">
        <f>G62+H62+I62</f>
        <v>288000</v>
      </c>
      <c r="J75" s="150">
        <f>G62+H62+I62+J62</f>
        <v>373000</v>
      </c>
      <c r="K75" s="150"/>
      <c r="L75" s="150"/>
      <c r="M75" s="71"/>
    </row>
    <row r="76" spans="1:13" s="149" customFormat="1" ht="15">
      <c r="A76" s="223"/>
      <c r="B76" s="138"/>
      <c r="C76" s="128"/>
      <c r="D76" s="128" t="s">
        <v>80</v>
      </c>
      <c r="E76" s="146"/>
      <c r="F76" s="193" t="s">
        <v>107</v>
      </c>
      <c r="G76" s="209">
        <f>G49</f>
        <v>115850</v>
      </c>
      <c r="H76" s="209">
        <f>G49</f>
        <v>115850</v>
      </c>
      <c r="I76" s="209">
        <f>H76</f>
        <v>115850</v>
      </c>
      <c r="J76" s="209">
        <f>I76</f>
        <v>115850</v>
      </c>
      <c r="K76" s="150"/>
      <c r="L76" s="150"/>
      <c r="M76" s="103"/>
    </row>
    <row r="77" spans="1:13" s="149" customFormat="1" ht="15">
      <c r="A77" s="223"/>
      <c r="B77" s="138"/>
      <c r="C77" s="128"/>
      <c r="D77" s="148" t="s">
        <v>81</v>
      </c>
      <c r="F77" s="193"/>
      <c r="G77" s="225"/>
      <c r="H77" s="225"/>
      <c r="I77" s="225"/>
      <c r="J77" s="225"/>
      <c r="K77" s="150"/>
      <c r="L77" s="150"/>
      <c r="M77" s="103"/>
    </row>
    <row r="78" spans="1:13" s="149" customFormat="1" ht="15.75" thickBot="1">
      <c r="A78" s="223"/>
      <c r="B78" s="138"/>
      <c r="C78" s="128"/>
      <c r="D78" s="128"/>
      <c r="E78" s="147" t="s">
        <v>82</v>
      </c>
      <c r="F78" s="193"/>
      <c r="G78" s="218">
        <f>SUM(G75:G77)</f>
        <v>288850</v>
      </c>
      <c r="H78" s="218">
        <f>SUM(H75:H77)</f>
        <v>349850</v>
      </c>
      <c r="I78" s="218">
        <f>SUM(I75:I77)</f>
        <v>403850</v>
      </c>
      <c r="J78" s="218">
        <f>SUM(J75:J77)</f>
        <v>488850</v>
      </c>
      <c r="K78" s="150"/>
      <c r="L78" s="150"/>
      <c r="M78" s="103"/>
    </row>
    <row r="79" spans="1:13" s="149" customFormat="1" ht="15">
      <c r="A79" s="223"/>
      <c r="B79" s="138"/>
      <c r="C79" s="128"/>
      <c r="D79" s="128"/>
      <c r="E79" s="146"/>
      <c r="F79" s="193"/>
      <c r="G79" s="150"/>
      <c r="H79" s="150"/>
      <c r="I79" s="150"/>
      <c r="J79" s="150"/>
      <c r="K79" s="150"/>
      <c r="L79" s="150"/>
      <c r="M79" s="103"/>
    </row>
    <row r="80" spans="1:13" ht="45.75" thickBot="1">
      <c r="A80" s="141"/>
      <c r="B80" s="140"/>
      <c r="C80" s="128"/>
      <c r="D80" s="128" t="s">
        <v>207</v>
      </c>
      <c r="E80" s="146"/>
      <c r="F80" s="194"/>
      <c r="G80" s="226">
        <v>1000000</v>
      </c>
      <c r="H80" s="226">
        <v>1000000</v>
      </c>
      <c r="I80" s="226">
        <v>1000000</v>
      </c>
      <c r="J80" s="226">
        <v>1000000</v>
      </c>
      <c r="K80" s="150"/>
      <c r="L80" s="150"/>
      <c r="M80" s="71" t="s">
        <v>67</v>
      </c>
    </row>
    <row r="81" spans="1:13" ht="15.75" thickTop="1">
      <c r="A81" s="141"/>
      <c r="B81" s="140"/>
      <c r="C81" s="128"/>
      <c r="D81" s="128"/>
      <c r="E81" s="128"/>
      <c r="F81" s="191"/>
      <c r="G81" s="150"/>
      <c r="H81" s="150"/>
      <c r="I81" s="150"/>
      <c r="J81" s="150"/>
      <c r="K81" s="150"/>
      <c r="L81" s="150"/>
      <c r="M81" s="65"/>
    </row>
    <row r="82" spans="1:13" ht="15.75">
      <c r="A82" s="141"/>
      <c r="B82" s="140"/>
      <c r="C82" s="90" t="s">
        <v>135</v>
      </c>
      <c r="D82" s="145"/>
      <c r="E82" s="150"/>
      <c r="F82" s="195"/>
      <c r="G82" s="150"/>
      <c r="H82" s="150"/>
      <c r="I82" s="150"/>
      <c r="J82" s="150"/>
      <c r="K82" s="150"/>
      <c r="L82" s="150"/>
      <c r="M82" s="65"/>
    </row>
    <row r="83" spans="1:13" ht="15">
      <c r="A83" s="141"/>
      <c r="B83" s="140"/>
      <c r="C83" s="128"/>
      <c r="D83" s="128" t="s">
        <v>224</v>
      </c>
      <c r="E83" s="151"/>
      <c r="F83" s="79" t="s">
        <v>219</v>
      </c>
      <c r="G83" s="209">
        <f>G32</f>
        <v>-199700</v>
      </c>
      <c r="H83" s="209">
        <f>H32</f>
        <v>-92000</v>
      </c>
      <c r="I83" s="209">
        <f>I32</f>
        <v>40500</v>
      </c>
      <c r="J83" s="209">
        <f>J32</f>
        <v>202659</v>
      </c>
      <c r="K83" s="150"/>
      <c r="L83" s="150"/>
      <c r="M83" s="58"/>
    </row>
    <row r="84" spans="1:13" ht="15">
      <c r="A84" s="141"/>
      <c r="B84" s="140"/>
      <c r="C84" s="128"/>
      <c r="D84" s="128" t="s">
        <v>208</v>
      </c>
      <c r="E84" s="151"/>
      <c r="F84" s="78" t="s">
        <v>220</v>
      </c>
      <c r="G84" s="209">
        <f>-G62</f>
        <v>-173000</v>
      </c>
      <c r="H84" s="209">
        <f>-H62</f>
        <v>-61000</v>
      </c>
      <c r="I84" s="209">
        <f>-I62</f>
        <v>-54000</v>
      </c>
      <c r="J84" s="209">
        <f>-J62</f>
        <v>-85000</v>
      </c>
      <c r="K84" s="150"/>
      <c r="L84" s="150"/>
      <c r="M84" s="71"/>
    </row>
    <row r="85" spans="1:13" ht="30">
      <c r="A85" s="141"/>
      <c r="B85" s="140"/>
      <c r="C85" s="128"/>
      <c r="D85" s="128" t="s">
        <v>209</v>
      </c>
      <c r="E85" s="151"/>
      <c r="F85" s="85" t="s">
        <v>4</v>
      </c>
      <c r="G85" s="227" t="s">
        <v>46</v>
      </c>
      <c r="H85" s="209">
        <f>-(SUM(H66:H67)-SUM(G66:G67))</f>
        <v>-110000</v>
      </c>
      <c r="I85" s="209">
        <f>-(SUM(I66:I67)-SUM(H66:H67))</f>
        <v>-56000</v>
      </c>
      <c r="J85" s="209">
        <f>-(SUM(J66:J67)-SUM(I66:I67))</f>
        <v>-74000</v>
      </c>
      <c r="K85" s="150"/>
      <c r="L85" s="150"/>
      <c r="M85" s="71"/>
    </row>
    <row r="86" spans="1:13" ht="75">
      <c r="A86" s="141"/>
      <c r="B86" s="140"/>
      <c r="C86" s="128"/>
      <c r="D86" s="128" t="s">
        <v>152</v>
      </c>
      <c r="E86" s="151"/>
      <c r="F86" s="122" t="s">
        <v>221</v>
      </c>
      <c r="G86" s="209">
        <f>G73</f>
        <v>41000</v>
      </c>
      <c r="H86" s="209">
        <f>H73-G73</f>
        <v>69000</v>
      </c>
      <c r="I86" s="209">
        <f>I73-H73</f>
        <v>3000</v>
      </c>
      <c r="J86" s="209">
        <f>J73-I73</f>
        <v>12300</v>
      </c>
      <c r="K86" s="150"/>
      <c r="L86" s="150"/>
      <c r="M86" s="71" t="s">
        <v>40</v>
      </c>
    </row>
    <row r="87" spans="1:13" ht="30">
      <c r="A87" s="141"/>
      <c r="B87" s="140"/>
      <c r="C87" s="128"/>
      <c r="D87" s="129" t="s">
        <v>153</v>
      </c>
      <c r="E87" s="152"/>
      <c r="F87" s="122" t="s">
        <v>222</v>
      </c>
      <c r="G87" s="228" t="s">
        <v>0</v>
      </c>
      <c r="H87" s="229">
        <f>H71+H80-G80-G71</f>
        <v>0</v>
      </c>
      <c r="I87" s="229">
        <f>I71+I80-H80-H71</f>
        <v>0</v>
      </c>
      <c r="J87" s="229">
        <f>J71+J80-I80-I71</f>
        <v>0</v>
      </c>
      <c r="K87" s="150"/>
      <c r="L87" s="150"/>
      <c r="M87" s="71"/>
    </row>
    <row r="88" spans="1:13" ht="15">
      <c r="A88" s="141"/>
      <c r="B88" s="140"/>
      <c r="C88" s="128"/>
      <c r="D88" s="129" t="s">
        <v>154</v>
      </c>
      <c r="E88" s="152"/>
      <c r="F88" s="85"/>
      <c r="G88" s="209"/>
      <c r="H88" s="209"/>
      <c r="I88" s="209"/>
      <c r="J88" s="209"/>
      <c r="K88" s="150"/>
      <c r="L88" s="150"/>
      <c r="M88" s="71"/>
    </row>
    <row r="89" spans="1:13" ht="15.75" thickBot="1">
      <c r="A89" s="141"/>
      <c r="B89" s="140"/>
      <c r="C89" s="128"/>
      <c r="D89" s="128"/>
      <c r="E89" s="153" t="s">
        <v>210</v>
      </c>
      <c r="F89" s="196"/>
      <c r="G89" s="230">
        <f>SUM(G83:G88)</f>
        <v>-331700</v>
      </c>
      <c r="H89" s="230">
        <f>SUM(H83:H88)</f>
        <v>-194000</v>
      </c>
      <c r="I89" s="230">
        <f>SUM(I83:I88)</f>
        <v>-66500</v>
      </c>
      <c r="J89" s="230">
        <f>SUM(J83:J88)</f>
        <v>55959</v>
      </c>
      <c r="K89" s="150"/>
      <c r="L89" s="150"/>
      <c r="M89" s="58"/>
    </row>
    <row r="90" spans="1:13" ht="15.75" thickTop="1">
      <c r="A90" s="141"/>
      <c r="B90" s="140"/>
      <c r="C90" s="128"/>
      <c r="D90" s="128"/>
      <c r="E90" s="151"/>
      <c r="F90" s="196"/>
      <c r="G90" s="151"/>
      <c r="H90" s="151"/>
      <c r="I90" s="151"/>
      <c r="J90" s="151"/>
      <c r="K90" s="150"/>
      <c r="L90" s="150"/>
      <c r="M90" s="65"/>
    </row>
    <row r="91" spans="1:13" ht="15.75">
      <c r="A91" s="141"/>
      <c r="B91" s="140"/>
      <c r="C91" s="90" t="s">
        <v>70</v>
      </c>
      <c r="D91" s="128"/>
      <c r="E91" s="151"/>
      <c r="F91" s="196"/>
      <c r="G91" s="151"/>
      <c r="H91" s="151"/>
      <c r="I91" s="151"/>
      <c r="J91" s="151"/>
      <c r="K91" s="150"/>
      <c r="L91" s="150"/>
      <c r="M91" s="65"/>
    </row>
    <row r="92" spans="1:13" ht="15">
      <c r="A92" s="141"/>
      <c r="B92" s="140"/>
      <c r="C92" s="128"/>
      <c r="D92" s="128" t="s">
        <v>41</v>
      </c>
      <c r="E92" s="128"/>
      <c r="F92" s="191"/>
      <c r="G92" s="151"/>
      <c r="H92" s="151"/>
      <c r="I92" s="151"/>
      <c r="J92" s="151"/>
      <c r="K92" s="150"/>
      <c r="L92" s="150"/>
      <c r="M92" s="65"/>
    </row>
    <row r="93" spans="1:13" ht="45">
      <c r="A93" s="141"/>
      <c r="B93" s="140"/>
      <c r="C93" s="128"/>
      <c r="D93" s="147"/>
      <c r="E93" s="128" t="s">
        <v>61</v>
      </c>
      <c r="F93" s="191"/>
      <c r="G93" s="209">
        <v>1000000</v>
      </c>
      <c r="H93" s="151"/>
      <c r="I93" s="151"/>
      <c r="J93" s="151"/>
      <c r="K93" s="150"/>
      <c r="L93" s="150"/>
      <c r="M93" s="71" t="s">
        <v>73</v>
      </c>
    </row>
    <row r="94" spans="1:13" ht="30">
      <c r="A94" s="141"/>
      <c r="B94" s="140"/>
      <c r="C94" s="128"/>
      <c r="D94" s="147"/>
      <c r="E94" s="154" t="s">
        <v>69</v>
      </c>
      <c r="F94" s="197"/>
      <c r="G94" s="209"/>
      <c r="H94" s="150"/>
      <c r="I94" s="150"/>
      <c r="J94" s="150"/>
      <c r="K94" s="150"/>
      <c r="L94" s="150"/>
      <c r="M94" s="58"/>
    </row>
    <row r="95" spans="1:13" ht="15">
      <c r="A95" s="141"/>
      <c r="B95" s="140"/>
      <c r="C95" s="128"/>
      <c r="D95" s="128" t="s">
        <v>42</v>
      </c>
      <c r="E95" s="128"/>
      <c r="F95" s="191"/>
      <c r="G95" s="209" t="s">
        <v>12</v>
      </c>
      <c r="H95" s="150"/>
      <c r="I95" s="150"/>
      <c r="J95" s="150"/>
      <c r="K95" s="150"/>
      <c r="L95" s="150"/>
      <c r="M95" s="58"/>
    </row>
    <row r="96" spans="1:13" ht="15">
      <c r="A96" s="141"/>
      <c r="B96" s="140"/>
      <c r="C96" s="128"/>
      <c r="D96" s="147"/>
      <c r="E96" s="128" t="s">
        <v>61</v>
      </c>
      <c r="F96" s="191"/>
      <c r="G96" s="209"/>
      <c r="H96" s="150"/>
      <c r="I96" s="150"/>
      <c r="J96" s="150"/>
      <c r="K96" s="150"/>
      <c r="L96" s="150"/>
      <c r="M96" s="71"/>
    </row>
    <row r="97" spans="1:13" ht="30">
      <c r="A97" s="141"/>
      <c r="B97" s="140"/>
      <c r="C97" s="128"/>
      <c r="D97" s="147"/>
      <c r="E97" s="154" t="s">
        <v>69</v>
      </c>
      <c r="F97" s="197"/>
      <c r="G97" s="217">
        <v>0</v>
      </c>
      <c r="H97" s="150"/>
      <c r="I97" s="150"/>
      <c r="J97" s="150"/>
      <c r="K97" s="150"/>
      <c r="L97" s="150"/>
      <c r="M97" s="58"/>
    </row>
    <row r="98" spans="1:13" ht="15.75" thickBot="1">
      <c r="A98" s="141"/>
      <c r="B98" s="140"/>
      <c r="C98" s="128"/>
      <c r="D98" s="128"/>
      <c r="E98" s="147" t="s">
        <v>43</v>
      </c>
      <c r="F98" s="191"/>
      <c r="G98" s="231">
        <f>G93+G94+G96+G97</f>
        <v>1000000</v>
      </c>
      <c r="H98" s="150"/>
      <c r="I98" s="150"/>
      <c r="J98" s="150"/>
      <c r="K98" s="150"/>
      <c r="L98" s="150"/>
      <c r="M98" s="163"/>
    </row>
    <row r="99" spans="1:13" ht="15.75" thickTop="1">
      <c r="A99" s="141"/>
      <c r="B99" s="140"/>
      <c r="C99" s="143"/>
      <c r="D99" s="130"/>
      <c r="E99" s="130"/>
      <c r="F99" s="188"/>
      <c r="G99" s="208"/>
      <c r="H99" s="208"/>
      <c r="I99" s="208"/>
      <c r="J99" s="208"/>
      <c r="K99" s="208"/>
      <c r="L99" s="208"/>
      <c r="M99" s="65"/>
    </row>
    <row r="100" spans="1:13" ht="15">
      <c r="A100" s="141"/>
      <c r="B100" s="140"/>
      <c r="C100" s="141"/>
      <c r="D100" s="141"/>
      <c r="E100" s="141"/>
      <c r="F100" s="232"/>
      <c r="G100" s="202"/>
      <c r="H100" s="202"/>
      <c r="I100" s="202"/>
      <c r="J100" s="202"/>
      <c r="K100" s="202"/>
      <c r="L100" s="202"/>
      <c r="M100" s="164"/>
    </row>
    <row r="101" spans="1:13" ht="16.5" thickBot="1">
      <c r="A101" s="141"/>
      <c r="B101" s="140"/>
      <c r="C101" s="243" t="s">
        <v>9</v>
      </c>
      <c r="D101" s="243"/>
      <c r="E101" s="243"/>
      <c r="F101" s="243"/>
      <c r="G101" s="243"/>
      <c r="H101" s="243"/>
      <c r="I101" s="243"/>
      <c r="J101" s="243"/>
      <c r="K101" s="243"/>
      <c r="L101" s="243"/>
      <c r="M101" s="244"/>
    </row>
    <row r="102" spans="1:13" ht="120" customHeight="1">
      <c r="A102" s="141"/>
      <c r="B102" s="140"/>
      <c r="C102" s="251" t="s">
        <v>226</v>
      </c>
      <c r="D102" s="251"/>
      <c r="E102" s="251"/>
      <c r="F102" s="251"/>
      <c r="G102" s="251"/>
      <c r="H102" s="251"/>
      <c r="I102" s="251"/>
      <c r="J102" s="251"/>
      <c r="K102" s="251"/>
      <c r="L102" s="251"/>
      <c r="M102" s="252"/>
    </row>
    <row r="103" spans="1:13" ht="15">
      <c r="A103" s="141"/>
      <c r="B103" s="140"/>
      <c r="C103" s="141"/>
      <c r="D103" s="141"/>
      <c r="E103" s="141"/>
      <c r="F103" s="232"/>
      <c r="G103" s="202"/>
      <c r="H103" s="202"/>
      <c r="I103" s="202"/>
      <c r="J103" s="202"/>
      <c r="K103" s="202"/>
      <c r="L103" s="202"/>
      <c r="M103" s="164"/>
    </row>
    <row r="104" spans="1:13" ht="16.5" thickBot="1">
      <c r="A104" s="141"/>
      <c r="B104" s="140"/>
      <c r="C104" s="243" t="s">
        <v>10</v>
      </c>
      <c r="D104" s="243"/>
      <c r="E104" s="243"/>
      <c r="F104" s="243"/>
      <c r="G104" s="243"/>
      <c r="H104" s="243"/>
      <c r="I104" s="243"/>
      <c r="J104" s="243"/>
      <c r="K104" s="243"/>
      <c r="L104" s="243"/>
      <c r="M104" s="244"/>
    </row>
    <row r="105" spans="1:13" ht="54" customHeight="1">
      <c r="A105" s="141"/>
      <c r="B105" s="140"/>
      <c r="C105" s="251" t="s">
        <v>74</v>
      </c>
      <c r="D105" s="251"/>
      <c r="E105" s="251"/>
      <c r="F105" s="251"/>
      <c r="G105" s="251"/>
      <c r="H105" s="251"/>
      <c r="I105" s="251"/>
      <c r="J105" s="251"/>
      <c r="K105" s="251"/>
      <c r="L105" s="251"/>
      <c r="M105" s="252"/>
    </row>
    <row r="106" spans="1:13" ht="15">
      <c r="A106" s="141"/>
      <c r="B106" s="140"/>
      <c r="C106" s="141"/>
      <c r="D106" s="141"/>
      <c r="E106" s="141"/>
      <c r="F106" s="232"/>
      <c r="G106" s="202"/>
      <c r="H106" s="202"/>
      <c r="I106" s="202"/>
      <c r="J106" s="202"/>
      <c r="K106" s="202"/>
      <c r="L106" s="202"/>
      <c r="M106" s="164"/>
    </row>
    <row r="107" spans="1:13" ht="16.5" thickBot="1">
      <c r="A107" s="141"/>
      <c r="B107" s="140"/>
      <c r="C107" s="243" t="s">
        <v>11</v>
      </c>
      <c r="D107" s="243"/>
      <c r="E107" s="243"/>
      <c r="F107" s="243"/>
      <c r="G107" s="243"/>
      <c r="H107" s="243"/>
      <c r="I107" s="243"/>
      <c r="J107" s="243"/>
      <c r="K107" s="243"/>
      <c r="L107" s="243"/>
      <c r="M107" s="244"/>
    </row>
    <row r="108" spans="1:13" ht="60.75" customHeight="1">
      <c r="A108" s="141"/>
      <c r="B108" s="140"/>
      <c r="C108" s="245" t="s">
        <v>227</v>
      </c>
      <c r="D108" s="245"/>
      <c r="E108" s="245"/>
      <c r="F108" s="245"/>
      <c r="G108" s="245"/>
      <c r="H108" s="245"/>
      <c r="I108" s="245"/>
      <c r="J108" s="245"/>
      <c r="K108" s="245"/>
      <c r="L108" s="245"/>
      <c r="M108" s="246"/>
    </row>
    <row r="109" spans="1:13" ht="15.75" thickBot="1">
      <c r="A109" s="141"/>
      <c r="B109" s="155"/>
      <c r="C109" s="156"/>
      <c r="D109" s="156"/>
      <c r="E109" s="156"/>
      <c r="F109" s="233"/>
      <c r="G109" s="234"/>
      <c r="H109" s="234"/>
      <c r="I109" s="234"/>
      <c r="J109" s="234"/>
      <c r="K109" s="234"/>
      <c r="L109" s="234"/>
      <c r="M109" s="165"/>
    </row>
  </sheetData>
  <sheetProtection/>
  <mergeCells count="8">
    <mergeCell ref="C107:M107"/>
    <mergeCell ref="C108:M108"/>
    <mergeCell ref="C2:J2"/>
    <mergeCell ref="H3:J3"/>
    <mergeCell ref="C101:M101"/>
    <mergeCell ref="C102:M102"/>
    <mergeCell ref="C104:M104"/>
    <mergeCell ref="C105:M105"/>
  </mergeCells>
  <printOptions/>
  <pageMargins left="0.25" right="0.25" top="0.75" bottom="0.75" header="0.3" footer="0.3"/>
  <pageSetup fitToHeight="1" fitToWidth="1" horizontalDpi="1200" verticalDpi="1200" orientation="portrait" paperSize="5" scale="37" r:id="rId1"/>
</worksheet>
</file>

<file path=xl/worksheets/sheet4.xml><?xml version="1.0" encoding="utf-8"?>
<worksheet xmlns="http://schemas.openxmlformats.org/spreadsheetml/2006/main" xmlns:r="http://schemas.openxmlformats.org/officeDocument/2006/relationships">
  <sheetPr>
    <pageSetUpPr fitToPage="1"/>
  </sheetPr>
  <dimension ref="A1:T108"/>
  <sheetViews>
    <sheetView zoomScale="70" zoomScaleNormal="70" zoomScalePageLayoutView="125" workbookViewId="0" topLeftCell="A69">
      <selection activeCell="F44" sqref="F44"/>
    </sheetView>
  </sheetViews>
  <sheetFormatPr defaultColWidth="8.8515625" defaultRowHeight="15"/>
  <cols>
    <col min="1" max="1" width="3.421875" style="0" customWidth="1"/>
    <col min="2" max="2" width="2.8515625" style="136" customWidth="1"/>
    <col min="3" max="3" width="4.140625" style="136" customWidth="1"/>
    <col min="4" max="4" width="3.8515625" style="136" customWidth="1"/>
    <col min="5" max="5" width="45.00390625" style="136" customWidth="1"/>
    <col min="6" max="6" width="19.140625" style="53" customWidth="1"/>
    <col min="7" max="10" width="16.421875" style="1" customWidth="1"/>
    <col min="11" max="12" width="2.7109375" style="1" customWidth="1"/>
    <col min="13" max="13" width="48.28125" style="136" customWidth="1"/>
    <col min="14" max="14" width="8.8515625" style="0" customWidth="1"/>
    <col min="15" max="15" width="12.140625" style="0" bestFit="1" customWidth="1"/>
    <col min="16" max="16" width="9.8515625" style="0" bestFit="1" customWidth="1"/>
    <col min="17" max="17" width="12.140625" style="0" bestFit="1" customWidth="1"/>
  </cols>
  <sheetData>
    <row r="1" ht="15.75" thickBot="1">
      <c r="A1" s="3"/>
    </row>
    <row r="2" spans="1:13" ht="36" customHeight="1" thickBot="1">
      <c r="A2" s="3"/>
      <c r="B2" s="137"/>
      <c r="C2" s="253" t="s">
        <v>132</v>
      </c>
      <c r="D2" s="238"/>
      <c r="E2" s="238"/>
      <c r="F2" s="238"/>
      <c r="G2" s="238"/>
      <c r="H2" s="238"/>
      <c r="I2" s="238"/>
      <c r="J2" s="238"/>
      <c r="K2" s="11"/>
      <c r="L2" s="6"/>
      <c r="M2" s="158" t="s">
        <v>18</v>
      </c>
    </row>
    <row r="3" spans="1:13" ht="15.75" customHeight="1" thickBot="1">
      <c r="A3" s="3"/>
      <c r="B3" s="138"/>
      <c r="C3" s="139"/>
      <c r="D3" s="139"/>
      <c r="E3" s="139" t="s">
        <v>76</v>
      </c>
      <c r="F3" s="8"/>
      <c r="G3" s="8"/>
      <c r="H3" s="254" t="s">
        <v>16</v>
      </c>
      <c r="I3" s="255"/>
      <c r="J3" s="256"/>
      <c r="K3" s="9"/>
      <c r="L3" s="2"/>
      <c r="M3" s="71" t="s">
        <v>78</v>
      </c>
    </row>
    <row r="4" spans="1:13" ht="30.75" thickBot="1">
      <c r="A4" s="3"/>
      <c r="B4" s="140"/>
      <c r="C4" s="89" t="s">
        <v>51</v>
      </c>
      <c r="D4" s="141"/>
      <c r="E4" s="142"/>
      <c r="F4" s="187" t="s">
        <v>53</v>
      </c>
      <c r="G4" s="80" t="s">
        <v>17</v>
      </c>
      <c r="H4" s="42" t="s">
        <v>13</v>
      </c>
      <c r="I4" s="43" t="s">
        <v>14</v>
      </c>
      <c r="J4" s="44" t="s">
        <v>15</v>
      </c>
      <c r="K4" s="2"/>
      <c r="L4" s="2"/>
      <c r="M4" s="159"/>
    </row>
    <row r="5" spans="1:13" ht="15">
      <c r="A5" s="3"/>
      <c r="B5" s="140"/>
      <c r="C5" s="130" t="s">
        <v>202</v>
      </c>
      <c r="D5" s="174"/>
      <c r="E5" s="175"/>
      <c r="F5" s="188"/>
      <c r="G5" s="55"/>
      <c r="H5" s="55"/>
      <c r="I5" s="55"/>
      <c r="J5" s="55"/>
      <c r="K5" s="56"/>
      <c r="L5" s="56"/>
      <c r="M5" s="160"/>
    </row>
    <row r="6" spans="1:13" ht="15">
      <c r="A6" s="3"/>
      <c r="B6" s="140"/>
      <c r="C6" s="176"/>
      <c r="D6" s="175" t="s">
        <v>149</v>
      </c>
      <c r="E6" s="177"/>
      <c r="F6" s="188"/>
      <c r="G6" s="57"/>
      <c r="H6" s="57"/>
      <c r="I6" s="57"/>
      <c r="J6" s="57"/>
      <c r="K6" s="56"/>
      <c r="L6" s="56"/>
      <c r="M6" s="71"/>
    </row>
    <row r="7" spans="1:13" ht="15">
      <c r="A7" s="3"/>
      <c r="B7" s="140"/>
      <c r="C7" s="176"/>
      <c r="D7" s="175" t="s">
        <v>27</v>
      </c>
      <c r="E7" s="177"/>
      <c r="F7" s="188"/>
      <c r="G7" s="59"/>
      <c r="H7" s="59"/>
      <c r="I7" s="59"/>
      <c r="J7" s="59"/>
      <c r="K7" s="56"/>
      <c r="L7" s="56"/>
      <c r="M7" s="71"/>
    </row>
    <row r="8" spans="1:13" ht="15">
      <c r="A8" s="3"/>
      <c r="B8" s="140"/>
      <c r="C8" s="176"/>
      <c r="D8" s="130" t="s">
        <v>158</v>
      </c>
      <c r="F8" s="188"/>
      <c r="G8" s="56"/>
      <c r="H8" s="56">
        <f>H6*H7</f>
        <v>0</v>
      </c>
      <c r="I8" s="56">
        <f>I6*I7</f>
        <v>0</v>
      </c>
      <c r="J8" s="56">
        <f>J6*J7</f>
        <v>0</v>
      </c>
      <c r="K8" s="56"/>
      <c r="L8" s="56"/>
      <c r="M8" s="71"/>
    </row>
    <row r="9" spans="1:13" ht="15">
      <c r="A9" s="3"/>
      <c r="B9" s="140"/>
      <c r="C9" s="174"/>
      <c r="D9" s="130" t="s">
        <v>203</v>
      </c>
      <c r="F9" s="188"/>
      <c r="G9" s="57"/>
      <c r="H9" s="57"/>
      <c r="I9" s="57"/>
      <c r="J9" s="57"/>
      <c r="K9" s="56"/>
      <c r="L9" s="56"/>
      <c r="M9" s="71"/>
    </row>
    <row r="10" spans="1:13" ht="15">
      <c r="A10" s="3"/>
      <c r="B10" s="140"/>
      <c r="C10" s="174"/>
      <c r="D10" s="130"/>
      <c r="E10" s="131" t="s">
        <v>204</v>
      </c>
      <c r="F10" s="188"/>
      <c r="G10" s="61">
        <f>SUM(G8:G9)</f>
        <v>0</v>
      </c>
      <c r="H10" s="61">
        <f>SUM(H8:H9)</f>
        <v>0</v>
      </c>
      <c r="I10" s="61">
        <f>SUM(I8:I9)</f>
        <v>0</v>
      </c>
      <c r="J10" s="61">
        <f>SUM(J8:J9)</f>
        <v>0</v>
      </c>
      <c r="K10" s="56"/>
      <c r="L10" s="56"/>
      <c r="M10" s="71"/>
    </row>
    <row r="11" spans="1:13" ht="15">
      <c r="A11" s="3"/>
      <c r="B11" s="140"/>
      <c r="C11" s="174"/>
      <c r="D11" s="130"/>
      <c r="F11" s="188"/>
      <c r="G11" s="56"/>
      <c r="H11" s="56"/>
      <c r="I11" s="56"/>
      <c r="J11" s="56"/>
      <c r="K11" s="56"/>
      <c r="L11" s="56"/>
      <c r="M11" s="58"/>
    </row>
    <row r="12" spans="1:13" ht="15">
      <c r="A12" s="3"/>
      <c r="B12" s="140"/>
      <c r="C12" s="130" t="s">
        <v>193</v>
      </c>
      <c r="D12" s="143"/>
      <c r="E12" s="130"/>
      <c r="F12" s="188"/>
      <c r="G12" s="56"/>
      <c r="H12" s="56"/>
      <c r="I12" s="56"/>
      <c r="J12" s="56"/>
      <c r="K12" s="56"/>
      <c r="L12" s="56"/>
      <c r="M12" s="58"/>
    </row>
    <row r="13" spans="1:13" ht="15">
      <c r="A13" s="3"/>
      <c r="B13" s="140"/>
      <c r="C13" s="143"/>
      <c r="D13" s="130" t="s">
        <v>54</v>
      </c>
      <c r="E13" s="143"/>
      <c r="F13" s="157"/>
      <c r="G13" s="56"/>
      <c r="H13" s="56"/>
      <c r="I13" s="56"/>
      <c r="J13" s="56"/>
      <c r="K13" s="56"/>
      <c r="L13" s="56"/>
      <c r="M13" s="58"/>
    </row>
    <row r="14" spans="1:13" ht="15">
      <c r="A14" s="3"/>
      <c r="B14" s="140"/>
      <c r="C14" s="143"/>
      <c r="D14" s="130"/>
      <c r="E14" s="144" t="s">
        <v>35</v>
      </c>
      <c r="F14" s="188"/>
      <c r="G14" s="57"/>
      <c r="H14" s="57"/>
      <c r="I14" s="57"/>
      <c r="J14" s="57"/>
      <c r="K14" s="56"/>
      <c r="L14" s="56"/>
      <c r="M14" s="71"/>
    </row>
    <row r="15" spans="1:13" ht="15">
      <c r="A15" s="3"/>
      <c r="B15" s="140"/>
      <c r="C15" s="143"/>
      <c r="D15" s="130"/>
      <c r="E15" s="144" t="s">
        <v>36</v>
      </c>
      <c r="F15" s="188"/>
      <c r="G15" s="57"/>
      <c r="H15" s="57"/>
      <c r="I15" s="57"/>
      <c r="J15" s="57"/>
      <c r="K15" s="56"/>
      <c r="L15" s="56"/>
      <c r="M15" s="58"/>
    </row>
    <row r="16" spans="1:13" ht="15">
      <c r="A16" s="3"/>
      <c r="B16" s="140"/>
      <c r="C16" s="143"/>
      <c r="D16" s="130"/>
      <c r="E16" s="144" t="s">
        <v>37</v>
      </c>
      <c r="F16" s="188"/>
      <c r="G16" s="57"/>
      <c r="H16" s="57"/>
      <c r="I16" s="57"/>
      <c r="J16" s="57"/>
      <c r="K16" s="56"/>
      <c r="L16" s="56"/>
      <c r="M16" s="58"/>
    </row>
    <row r="17" spans="1:13" ht="15">
      <c r="A17" s="3"/>
      <c r="B17" s="140"/>
      <c r="C17" s="143"/>
      <c r="D17" s="130" t="s">
        <v>55</v>
      </c>
      <c r="E17" s="143"/>
      <c r="F17" s="157"/>
      <c r="G17" s="57"/>
      <c r="H17" s="57"/>
      <c r="I17" s="57"/>
      <c r="J17" s="57"/>
      <c r="K17" s="56"/>
      <c r="L17" s="56"/>
      <c r="M17" s="58"/>
    </row>
    <row r="18" spans="1:13" ht="15">
      <c r="A18" s="3"/>
      <c r="B18" s="140"/>
      <c r="C18" s="143"/>
      <c r="D18" s="130" t="s">
        <v>50</v>
      </c>
      <c r="E18" s="143"/>
      <c r="F18" s="157"/>
      <c r="G18" s="57"/>
      <c r="H18" s="57"/>
      <c r="I18" s="57"/>
      <c r="J18" s="57"/>
      <c r="K18" s="56"/>
      <c r="L18" s="56"/>
      <c r="M18" s="58"/>
    </row>
    <row r="19" spans="1:13" ht="15">
      <c r="A19" s="3"/>
      <c r="B19" s="140"/>
      <c r="C19" s="143"/>
      <c r="D19" s="130" t="s">
        <v>57</v>
      </c>
      <c r="E19" s="143"/>
      <c r="F19" s="157"/>
      <c r="G19" s="57"/>
      <c r="H19" s="57"/>
      <c r="I19" s="57"/>
      <c r="J19" s="57"/>
      <c r="K19" s="56"/>
      <c r="L19" s="56"/>
      <c r="M19" s="58"/>
    </row>
    <row r="20" spans="1:13" ht="15">
      <c r="A20" s="3"/>
      <c r="B20" s="140"/>
      <c r="C20" s="143"/>
      <c r="D20" s="130" t="s">
        <v>58</v>
      </c>
      <c r="E20" s="143"/>
      <c r="F20" s="157"/>
      <c r="G20" s="57"/>
      <c r="H20" s="57"/>
      <c r="I20" s="57"/>
      <c r="J20" s="57"/>
      <c r="K20" s="56"/>
      <c r="L20" s="56"/>
      <c r="M20" s="58"/>
    </row>
    <row r="21" spans="1:13" ht="15">
      <c r="A21" s="3"/>
      <c r="B21" s="140"/>
      <c r="C21" s="143"/>
      <c r="D21" s="130" t="s">
        <v>195</v>
      </c>
      <c r="E21" s="144"/>
      <c r="F21" s="157"/>
      <c r="G21" s="64"/>
      <c r="H21" s="64"/>
      <c r="I21" s="64"/>
      <c r="J21" s="64"/>
      <c r="K21" s="56"/>
      <c r="L21" s="56"/>
      <c r="M21" s="71"/>
    </row>
    <row r="22" spans="1:13" ht="15">
      <c r="A22" s="3"/>
      <c r="B22" s="140"/>
      <c r="C22" s="143"/>
      <c r="D22" s="131" t="s">
        <v>100</v>
      </c>
      <c r="E22" s="144" t="s">
        <v>84</v>
      </c>
      <c r="F22" s="157"/>
      <c r="G22" s="57"/>
      <c r="H22" s="57"/>
      <c r="I22" s="57"/>
      <c r="J22" s="57"/>
      <c r="K22" s="56"/>
      <c r="L22" s="56"/>
      <c r="M22" s="71"/>
    </row>
    <row r="23" spans="1:13" ht="15">
      <c r="A23" s="3"/>
      <c r="B23" s="140"/>
      <c r="C23" s="143"/>
      <c r="D23" s="131" t="s">
        <v>101</v>
      </c>
      <c r="E23" s="144" t="s">
        <v>84</v>
      </c>
      <c r="F23" s="157"/>
      <c r="G23" s="57"/>
      <c r="H23" s="57"/>
      <c r="I23" s="57"/>
      <c r="J23" s="57"/>
      <c r="K23" s="56"/>
      <c r="L23" s="56"/>
      <c r="M23" s="71"/>
    </row>
    <row r="24" spans="1:13" ht="15">
      <c r="A24" s="3"/>
      <c r="B24" s="140"/>
      <c r="C24" s="143"/>
      <c r="D24" s="131" t="s">
        <v>102</v>
      </c>
      <c r="E24" s="144" t="s">
        <v>84</v>
      </c>
      <c r="F24" s="157"/>
      <c r="G24" s="57"/>
      <c r="H24" s="57"/>
      <c r="I24" s="57"/>
      <c r="J24" s="57"/>
      <c r="K24" s="56"/>
      <c r="L24" s="56"/>
      <c r="M24" s="71"/>
    </row>
    <row r="25" spans="1:13" ht="15">
      <c r="A25" s="3"/>
      <c r="B25" s="140"/>
      <c r="C25" s="143"/>
      <c r="D25" s="131" t="s">
        <v>103</v>
      </c>
      <c r="E25" s="144" t="s">
        <v>84</v>
      </c>
      <c r="F25" s="157"/>
      <c r="G25" s="57"/>
      <c r="H25" s="57"/>
      <c r="I25" s="57"/>
      <c r="J25" s="57"/>
      <c r="K25" s="56"/>
      <c r="L25" s="56"/>
      <c r="M25" s="71"/>
    </row>
    <row r="26" spans="1:13" ht="15">
      <c r="A26" s="3"/>
      <c r="B26" s="140"/>
      <c r="C26" s="143"/>
      <c r="D26" s="131" t="s">
        <v>104</v>
      </c>
      <c r="E26" s="144" t="s">
        <v>84</v>
      </c>
      <c r="F26" s="157"/>
      <c r="G26" s="57"/>
      <c r="H26" s="57"/>
      <c r="I26" s="57"/>
      <c r="J26" s="57"/>
      <c r="K26" s="56"/>
      <c r="L26" s="56"/>
      <c r="M26" s="71"/>
    </row>
    <row r="27" spans="1:13" ht="15">
      <c r="A27" s="3"/>
      <c r="B27" s="140"/>
      <c r="C27" s="143"/>
      <c r="D27" s="131" t="s">
        <v>105</v>
      </c>
      <c r="E27" s="144" t="s">
        <v>84</v>
      </c>
      <c r="F27" s="157"/>
      <c r="G27" s="57"/>
      <c r="H27" s="57"/>
      <c r="I27" s="57"/>
      <c r="J27" s="57"/>
      <c r="K27" s="56"/>
      <c r="L27" s="56"/>
      <c r="M27" s="71"/>
    </row>
    <row r="28" spans="1:13" ht="15">
      <c r="A28" s="3"/>
      <c r="B28" s="140"/>
      <c r="C28" s="143"/>
      <c r="D28" s="175" t="s">
        <v>190</v>
      </c>
      <c r="E28" s="174"/>
      <c r="F28" s="157"/>
      <c r="G28" s="57"/>
      <c r="H28" s="57"/>
      <c r="I28" s="57"/>
      <c r="J28" s="57"/>
      <c r="K28" s="56"/>
      <c r="L28" s="56"/>
      <c r="M28" s="58"/>
    </row>
    <row r="29" spans="1:13" ht="15">
      <c r="A29" s="3"/>
      <c r="B29" s="140"/>
      <c r="C29" s="143"/>
      <c r="D29" s="174"/>
      <c r="E29" s="131" t="s">
        <v>191</v>
      </c>
      <c r="F29" s="188"/>
      <c r="G29" s="61">
        <f>SUM(G14:G28)</f>
        <v>0</v>
      </c>
      <c r="H29" s="61">
        <f>SUM(H14:H28)</f>
        <v>0</v>
      </c>
      <c r="I29" s="61">
        <f>SUM(I14:I28)</f>
        <v>0</v>
      </c>
      <c r="J29" s="61">
        <f>SUM(J14:J28)</f>
        <v>0</v>
      </c>
      <c r="K29" s="56"/>
      <c r="L29" s="56"/>
      <c r="M29" s="58"/>
    </row>
    <row r="30" spans="1:17" ht="15">
      <c r="A30" s="3"/>
      <c r="B30" s="140"/>
      <c r="C30" s="143"/>
      <c r="D30" s="189"/>
      <c r="E30" s="143"/>
      <c r="F30" s="190"/>
      <c r="G30" s="56"/>
      <c r="H30" s="56"/>
      <c r="I30" s="56"/>
      <c r="J30" s="56"/>
      <c r="K30" s="56"/>
      <c r="L30" s="56"/>
      <c r="M30" s="58"/>
      <c r="Q30" s="76"/>
    </row>
    <row r="31" spans="1:18" ht="15.75" thickBot="1">
      <c r="A31" s="3"/>
      <c r="B31" s="140"/>
      <c r="C31" s="130"/>
      <c r="D31" s="130"/>
      <c r="E31" s="189" t="s">
        <v>192</v>
      </c>
      <c r="F31" s="188"/>
      <c r="G31" s="62">
        <f>G10-G29</f>
        <v>0</v>
      </c>
      <c r="H31" s="62">
        <f>H10-H29</f>
        <v>0</v>
      </c>
      <c r="I31" s="62">
        <f>I10-I29</f>
        <v>0</v>
      </c>
      <c r="J31" s="62">
        <f>J10-J29</f>
        <v>0</v>
      </c>
      <c r="K31" s="56"/>
      <c r="L31" s="56"/>
      <c r="M31" s="58"/>
      <c r="Q31" s="52"/>
      <c r="R31" s="52"/>
    </row>
    <row r="32" spans="1:18" ht="15.75" thickTop="1">
      <c r="A32" s="3"/>
      <c r="B32" s="140"/>
      <c r="C32" s="130"/>
      <c r="D32" s="130"/>
      <c r="E32" s="130"/>
      <c r="F32" s="188"/>
      <c r="G32" s="56"/>
      <c r="H32" s="56"/>
      <c r="I32" s="56"/>
      <c r="J32" s="56"/>
      <c r="K32" s="56"/>
      <c r="L32" s="56"/>
      <c r="M32" s="65"/>
      <c r="P32" s="53"/>
      <c r="Q32" s="76"/>
      <c r="R32" s="52"/>
    </row>
    <row r="33" spans="1:20" ht="15">
      <c r="A33" s="3"/>
      <c r="B33" s="140"/>
      <c r="C33" s="129" t="s">
        <v>168</v>
      </c>
      <c r="D33" s="129"/>
      <c r="E33" s="129"/>
      <c r="F33" s="191"/>
      <c r="G33" s="64"/>
      <c r="H33" s="64"/>
      <c r="I33" s="64"/>
      <c r="J33" s="64"/>
      <c r="K33" s="64"/>
      <c r="L33" s="64"/>
      <c r="M33" s="65"/>
      <c r="O33" s="52"/>
      <c r="P33" s="77"/>
      <c r="Q33" s="52"/>
      <c r="R33" s="52"/>
      <c r="S33" s="52"/>
      <c r="T33" s="52"/>
    </row>
    <row r="34" spans="1:20" ht="15">
      <c r="A34" s="3"/>
      <c r="B34" s="140"/>
      <c r="C34" s="129" t="s">
        <v>12</v>
      </c>
      <c r="D34" s="129" t="s">
        <v>115</v>
      </c>
      <c r="E34" s="129"/>
      <c r="F34" s="191"/>
      <c r="G34" s="57"/>
      <c r="H34" s="57"/>
      <c r="I34" s="57"/>
      <c r="J34" s="57"/>
      <c r="K34" s="64"/>
      <c r="L34" s="64"/>
      <c r="M34" s="71"/>
      <c r="O34" s="52"/>
      <c r="P34" s="52"/>
      <c r="Q34" s="52"/>
      <c r="R34" s="76"/>
      <c r="S34" s="76"/>
      <c r="T34" s="76"/>
    </row>
    <row r="35" spans="1:20" ht="22.5" customHeight="1">
      <c r="A35" s="3"/>
      <c r="B35" s="140"/>
      <c r="C35" s="129"/>
      <c r="D35" s="129" t="s">
        <v>116</v>
      </c>
      <c r="E35" s="129"/>
      <c r="F35" s="191"/>
      <c r="G35" s="66"/>
      <c r="H35" s="66"/>
      <c r="I35" s="66"/>
      <c r="J35" s="66"/>
      <c r="K35" s="64"/>
      <c r="L35" s="64"/>
      <c r="M35" s="71"/>
      <c r="O35" s="77"/>
      <c r="P35" s="77"/>
      <c r="Q35" s="77"/>
      <c r="R35" s="77"/>
      <c r="S35" s="76"/>
      <c r="T35" s="76"/>
    </row>
    <row r="36" spans="1:20" ht="15.75" thickBot="1">
      <c r="A36" s="3"/>
      <c r="B36" s="140"/>
      <c r="C36" s="129"/>
      <c r="D36" s="179"/>
      <c r="E36" s="180" t="s">
        <v>169</v>
      </c>
      <c r="F36" s="79"/>
      <c r="G36" s="67">
        <f>SUM(G34:G35)</f>
        <v>0</v>
      </c>
      <c r="H36" s="67">
        <f>SUM(H34:H35)</f>
        <v>0</v>
      </c>
      <c r="I36" s="67">
        <f>SUM(I34:I35)</f>
        <v>0</v>
      </c>
      <c r="J36" s="67">
        <f>SUM(J34:J35)</f>
        <v>0</v>
      </c>
      <c r="K36" s="64"/>
      <c r="L36" s="64"/>
      <c r="M36" s="58"/>
      <c r="O36" s="52"/>
      <c r="P36" s="52"/>
      <c r="Q36" s="52"/>
      <c r="R36" s="52"/>
      <c r="S36" s="76"/>
      <c r="T36" s="76"/>
    </row>
    <row r="37" spans="1:20" ht="15">
      <c r="A37" s="3"/>
      <c r="B37" s="140"/>
      <c r="C37" s="130"/>
      <c r="E37" s="131"/>
      <c r="F37" s="118" t="s">
        <v>77</v>
      </c>
      <c r="G37" s="119">
        <f>IF(G36-G29=0,0,"Error")</f>
        <v>0</v>
      </c>
      <c r="H37" s="119">
        <f>IF(H36-H29=0,0,"Error")</f>
        <v>0</v>
      </c>
      <c r="I37" s="119">
        <f>IF(I36-I29=0,0,"Error")</f>
        <v>0</v>
      </c>
      <c r="J37" s="119">
        <f>IF(J36-J29=0,0,"Error")</f>
        <v>0</v>
      </c>
      <c r="K37" s="56"/>
      <c r="L37" s="56"/>
      <c r="M37" s="71"/>
      <c r="O37" s="52"/>
      <c r="P37" s="52"/>
      <c r="Q37" s="52"/>
      <c r="S37" s="52"/>
      <c r="T37" s="52"/>
    </row>
    <row r="38" spans="1:20" ht="15">
      <c r="A38" s="3"/>
      <c r="B38" s="140"/>
      <c r="C38" s="130"/>
      <c r="D38" s="130"/>
      <c r="E38" s="131"/>
      <c r="F38" s="157"/>
      <c r="G38" s="119"/>
      <c r="H38" s="119"/>
      <c r="I38" s="119"/>
      <c r="J38" s="119"/>
      <c r="K38" s="56"/>
      <c r="L38" s="56"/>
      <c r="M38" s="71"/>
      <c r="O38" s="52"/>
      <c r="P38" s="52"/>
      <c r="Q38" s="52"/>
      <c r="S38" s="52"/>
      <c r="T38" s="52"/>
    </row>
    <row r="39" spans="1:20" ht="15">
      <c r="A39" s="3"/>
      <c r="B39" s="140"/>
      <c r="C39" s="129" t="s">
        <v>170</v>
      </c>
      <c r="D39" s="130"/>
      <c r="E39" s="131"/>
      <c r="F39" s="157"/>
      <c r="G39" s="119"/>
      <c r="H39" s="119"/>
      <c r="I39" s="119"/>
      <c r="J39" s="119"/>
      <c r="K39" s="56"/>
      <c r="L39" s="56"/>
      <c r="M39" s="71"/>
      <c r="O39" s="52"/>
      <c r="P39" s="52"/>
      <c r="Q39" s="52"/>
      <c r="S39" s="52"/>
      <c r="T39" s="52"/>
    </row>
    <row r="40" spans="1:20" ht="15.75">
      <c r="A40" s="3"/>
      <c r="B40" s="140"/>
      <c r="C40" s="90"/>
      <c r="D40" s="128" t="s">
        <v>90</v>
      </c>
      <c r="E40" s="128"/>
      <c r="F40" s="157"/>
      <c r="G40" s="57"/>
      <c r="H40" s="57"/>
      <c r="I40" s="57"/>
      <c r="J40" s="57"/>
      <c r="K40" s="56"/>
      <c r="L40" s="56"/>
      <c r="M40" s="71"/>
      <c r="O40" s="52"/>
      <c r="P40" s="52"/>
      <c r="Q40" s="52"/>
      <c r="S40" s="52"/>
      <c r="T40" s="52"/>
    </row>
    <row r="41" spans="1:20" ht="15.75">
      <c r="A41" s="3"/>
      <c r="B41" s="140"/>
      <c r="C41" s="90"/>
      <c r="D41" s="130" t="s">
        <v>91</v>
      </c>
      <c r="E41" s="128"/>
      <c r="F41" s="157"/>
      <c r="G41" s="57"/>
      <c r="H41" s="57"/>
      <c r="I41" s="57"/>
      <c r="J41" s="57"/>
      <c r="K41" s="56"/>
      <c r="L41" s="56"/>
      <c r="M41" s="71"/>
      <c r="O41" s="52"/>
      <c r="P41" s="52"/>
      <c r="Q41" s="52"/>
      <c r="S41" s="52"/>
      <c r="T41" s="52"/>
    </row>
    <row r="42" spans="1:20" ht="15.75">
      <c r="A42" s="3"/>
      <c r="B42" s="140"/>
      <c r="C42" s="90"/>
      <c r="D42" s="128" t="s">
        <v>92</v>
      </c>
      <c r="E42" s="128"/>
      <c r="F42" s="157"/>
      <c r="G42" s="57"/>
      <c r="H42" s="57"/>
      <c r="I42" s="57"/>
      <c r="J42" s="57"/>
      <c r="K42" s="56"/>
      <c r="L42" s="56"/>
      <c r="M42" s="71"/>
      <c r="O42" s="52"/>
      <c r="P42" s="52"/>
      <c r="Q42" s="52"/>
      <c r="S42" s="52"/>
      <c r="T42" s="52"/>
    </row>
    <row r="43" spans="1:20" ht="15.75">
      <c r="A43" s="3"/>
      <c r="B43" s="140"/>
      <c r="C43" s="90"/>
      <c r="D43" s="130" t="s">
        <v>86</v>
      </c>
      <c r="E43" s="128"/>
      <c r="F43" s="157"/>
      <c r="G43" s="57"/>
      <c r="H43" s="57"/>
      <c r="I43" s="57"/>
      <c r="J43" s="57"/>
      <c r="K43" s="56"/>
      <c r="L43" s="56"/>
      <c r="M43" s="71"/>
      <c r="O43" s="52"/>
      <c r="P43" s="52"/>
      <c r="Q43" s="52"/>
      <c r="S43" s="52"/>
      <c r="T43" s="52"/>
    </row>
    <row r="44" spans="1:20" ht="15">
      <c r="A44" s="3"/>
      <c r="B44" s="140"/>
      <c r="C44" s="130"/>
      <c r="D44" s="130" t="s">
        <v>87</v>
      </c>
      <c r="E44" s="128"/>
      <c r="F44" s="157"/>
      <c r="G44" s="57"/>
      <c r="H44" s="57"/>
      <c r="I44" s="57"/>
      <c r="J44" s="57"/>
      <c r="K44" s="56"/>
      <c r="L44" s="56"/>
      <c r="M44" s="71"/>
      <c r="O44" s="52"/>
      <c r="P44" s="52"/>
      <c r="Q44" s="52"/>
      <c r="S44" s="52"/>
      <c r="T44" s="52"/>
    </row>
    <row r="45" spans="1:20" ht="15">
      <c r="A45" s="3"/>
      <c r="B45" s="140"/>
      <c r="C45" s="130"/>
      <c r="D45" s="130" t="s">
        <v>12</v>
      </c>
      <c r="E45" s="128"/>
      <c r="F45" s="157"/>
      <c r="G45" s="57"/>
      <c r="H45" s="57"/>
      <c r="I45" s="57"/>
      <c r="J45" s="57"/>
      <c r="K45" s="56"/>
      <c r="L45" s="56"/>
      <c r="M45" s="71"/>
      <c r="O45" s="52"/>
      <c r="P45" s="52"/>
      <c r="Q45" s="52"/>
      <c r="S45" s="52"/>
      <c r="T45" s="52"/>
    </row>
    <row r="46" spans="1:20" ht="15.75" thickBot="1">
      <c r="A46" s="3"/>
      <c r="B46" s="140"/>
      <c r="C46" s="130"/>
      <c r="D46" s="130"/>
      <c r="E46" s="131" t="s">
        <v>205</v>
      </c>
      <c r="F46" s="157"/>
      <c r="G46" s="124">
        <f>SUM(G40:G45)</f>
        <v>0</v>
      </c>
      <c r="H46" s="124">
        <f>SUM(H40:H45)</f>
        <v>0</v>
      </c>
      <c r="I46" s="124">
        <f>SUM(I40:I45)</f>
        <v>0</v>
      </c>
      <c r="J46" s="124">
        <f>SUM(J40:J45)</f>
        <v>0</v>
      </c>
      <c r="K46" s="56"/>
      <c r="L46" s="56"/>
      <c r="M46" s="71"/>
      <c r="O46" s="52"/>
      <c r="P46" s="52"/>
      <c r="Q46" s="52"/>
      <c r="S46" s="52"/>
      <c r="T46" s="52"/>
    </row>
    <row r="47" spans="1:20" ht="15">
      <c r="A47" s="3"/>
      <c r="B47" s="140"/>
      <c r="C47" s="130"/>
      <c r="D47" s="130"/>
      <c r="E47" s="131"/>
      <c r="F47" s="157"/>
      <c r="G47" s="119"/>
      <c r="H47" s="119"/>
      <c r="I47" s="119"/>
      <c r="J47" s="119"/>
      <c r="K47" s="56"/>
      <c r="L47" s="56"/>
      <c r="M47" s="71"/>
      <c r="O47" s="52"/>
      <c r="P47" s="52"/>
      <c r="Q47" s="52"/>
      <c r="S47" s="52"/>
      <c r="T47" s="52"/>
    </row>
    <row r="48" spans="1:20" ht="15">
      <c r="A48" s="3"/>
      <c r="B48" s="140"/>
      <c r="C48" s="130"/>
      <c r="D48" s="130"/>
      <c r="E48" s="131" t="s">
        <v>106</v>
      </c>
      <c r="F48" s="157"/>
      <c r="G48" s="125">
        <f>SUM(H46:J46)</f>
        <v>0</v>
      </c>
      <c r="H48" s="119"/>
      <c r="I48" s="119"/>
      <c r="J48" s="119"/>
      <c r="K48" s="56"/>
      <c r="L48" s="56"/>
      <c r="M48" s="71"/>
      <c r="O48" s="52"/>
      <c r="P48" s="52"/>
      <c r="Q48" s="52"/>
      <c r="S48" s="52"/>
      <c r="T48" s="52"/>
    </row>
    <row r="49" spans="1:13" ht="15.75">
      <c r="A49" s="3"/>
      <c r="B49" s="140"/>
      <c r="C49" s="88" t="s">
        <v>6</v>
      </c>
      <c r="D49" s="130"/>
      <c r="E49" s="130"/>
      <c r="F49" s="188"/>
      <c r="G49" s="56"/>
      <c r="H49" s="56"/>
      <c r="I49" s="56"/>
      <c r="J49" s="56"/>
      <c r="K49" s="56"/>
      <c r="L49" s="56"/>
      <c r="M49" s="65"/>
    </row>
    <row r="50" spans="1:13" ht="13.5" customHeight="1">
      <c r="A50" s="3"/>
      <c r="B50" s="140"/>
      <c r="C50" s="130"/>
      <c r="D50" s="130" t="s">
        <v>23</v>
      </c>
      <c r="F50" s="188"/>
      <c r="G50" s="57"/>
      <c r="H50" s="57"/>
      <c r="I50" s="57"/>
      <c r="J50" s="57"/>
      <c r="K50" s="56"/>
      <c r="L50" s="56"/>
      <c r="M50" s="83"/>
    </row>
    <row r="51" spans="1:13" ht="15">
      <c r="A51" s="3"/>
      <c r="B51" s="140"/>
      <c r="C51" s="130"/>
      <c r="D51" s="130" t="s">
        <v>24</v>
      </c>
      <c r="F51" s="188"/>
      <c r="G51" s="57"/>
      <c r="H51" s="57"/>
      <c r="I51" s="57"/>
      <c r="J51" s="57"/>
      <c r="K51" s="56"/>
      <c r="L51" s="56"/>
      <c r="M51" s="58"/>
    </row>
    <row r="52" spans="1:13" ht="15">
      <c r="A52" s="3"/>
      <c r="B52" s="140"/>
      <c r="C52" s="143"/>
      <c r="D52" s="130" t="s">
        <v>38</v>
      </c>
      <c r="F52" s="188"/>
      <c r="G52" s="57"/>
      <c r="H52" s="57"/>
      <c r="I52" s="57"/>
      <c r="J52" s="57"/>
      <c r="K52" s="56"/>
      <c r="L52" s="56"/>
      <c r="M52" s="83"/>
    </row>
    <row r="53" spans="1:13" ht="15">
      <c r="A53" s="3"/>
      <c r="B53" s="140"/>
      <c r="C53" s="143"/>
      <c r="D53" s="130" t="s">
        <v>108</v>
      </c>
      <c r="F53" s="188"/>
      <c r="G53" s="64"/>
      <c r="H53" s="64"/>
      <c r="I53" s="64"/>
      <c r="J53" s="64"/>
      <c r="K53" s="56"/>
      <c r="L53" s="56"/>
      <c r="M53" s="83"/>
    </row>
    <row r="54" spans="1:13" ht="15">
      <c r="A54" s="3"/>
      <c r="B54" s="140"/>
      <c r="C54" s="143"/>
      <c r="D54" s="130"/>
      <c r="E54" s="144" t="s">
        <v>109</v>
      </c>
      <c r="F54" s="188"/>
      <c r="G54" s="57"/>
      <c r="H54" s="57"/>
      <c r="I54" s="57"/>
      <c r="J54" s="57"/>
      <c r="K54" s="56"/>
      <c r="L54" s="56"/>
      <c r="M54" s="71"/>
    </row>
    <row r="55" spans="1:13" ht="15">
      <c r="A55" s="3"/>
      <c r="B55" s="140"/>
      <c r="C55" s="143"/>
      <c r="D55" s="130"/>
      <c r="E55" s="144" t="s">
        <v>101</v>
      </c>
      <c r="F55" s="188"/>
      <c r="G55" s="57"/>
      <c r="H55" s="57"/>
      <c r="I55" s="57"/>
      <c r="J55" s="57"/>
      <c r="K55" s="56"/>
      <c r="L55" s="56"/>
      <c r="M55" s="71"/>
    </row>
    <row r="56" spans="1:13" ht="15">
      <c r="A56" s="3"/>
      <c r="B56" s="140"/>
      <c r="C56" s="143"/>
      <c r="D56" s="130"/>
      <c r="E56" s="144" t="s">
        <v>102</v>
      </c>
      <c r="F56" s="188"/>
      <c r="G56" s="57"/>
      <c r="H56" s="57"/>
      <c r="I56" s="57"/>
      <c r="J56" s="57"/>
      <c r="K56" s="56"/>
      <c r="L56" s="56"/>
      <c r="M56" s="71"/>
    </row>
    <row r="57" spans="1:13" ht="15">
      <c r="A57" s="3"/>
      <c r="B57" s="140"/>
      <c r="C57" s="143"/>
      <c r="D57" s="130"/>
      <c r="E57" s="144" t="s">
        <v>110</v>
      </c>
      <c r="F57" s="188"/>
      <c r="G57" s="57"/>
      <c r="H57" s="57"/>
      <c r="I57" s="57"/>
      <c r="J57" s="57"/>
      <c r="K57" s="56"/>
      <c r="L57" s="56"/>
      <c r="M57" s="71"/>
    </row>
    <row r="58" spans="1:13" ht="15">
      <c r="A58" s="3"/>
      <c r="B58" s="140"/>
      <c r="C58" s="143"/>
      <c r="D58" s="130"/>
      <c r="E58" s="144" t="s">
        <v>111</v>
      </c>
      <c r="F58" s="188"/>
      <c r="G58" s="57"/>
      <c r="H58" s="57"/>
      <c r="I58" s="57"/>
      <c r="J58" s="57"/>
      <c r="K58" s="56"/>
      <c r="L58" s="56"/>
      <c r="M58" s="71"/>
    </row>
    <row r="59" spans="1:13" ht="15">
      <c r="A59" s="3"/>
      <c r="B59" s="140"/>
      <c r="C59" s="143"/>
      <c r="D59" s="130"/>
      <c r="E59" s="144" t="s">
        <v>112</v>
      </c>
      <c r="F59" s="188"/>
      <c r="G59" s="57"/>
      <c r="H59" s="57"/>
      <c r="I59" s="57"/>
      <c r="J59" s="57"/>
      <c r="K59" s="56"/>
      <c r="L59" s="56"/>
      <c r="M59" s="71"/>
    </row>
    <row r="60" spans="1:13" ht="15">
      <c r="A60" s="3"/>
      <c r="B60" s="140"/>
      <c r="C60" s="143"/>
      <c r="D60" s="130" t="s">
        <v>176</v>
      </c>
      <c r="F60" s="188"/>
      <c r="G60" s="57"/>
      <c r="H60" s="57"/>
      <c r="I60" s="57"/>
      <c r="J60" s="57"/>
      <c r="K60" s="56"/>
      <c r="L60" s="56"/>
      <c r="M60" s="58"/>
    </row>
    <row r="61" spans="1:13" ht="15">
      <c r="A61" s="3"/>
      <c r="B61" s="140"/>
      <c r="C61" s="143"/>
      <c r="D61" s="143"/>
      <c r="E61" s="131" t="s">
        <v>120</v>
      </c>
      <c r="F61" s="188"/>
      <c r="G61" s="68">
        <f>SUM(G50:G60)</f>
        <v>0</v>
      </c>
      <c r="H61" s="68">
        <f>SUM(H50:H60)</f>
        <v>0</v>
      </c>
      <c r="I61" s="68">
        <f>SUM(I50:I60)</f>
        <v>0</v>
      </c>
      <c r="J61" s="68">
        <f>SUM(J50:J60)</f>
        <v>0</v>
      </c>
      <c r="K61" s="56"/>
      <c r="L61" s="56"/>
      <c r="M61" s="58"/>
    </row>
    <row r="62" spans="1:13" s="94" customFormat="1" ht="15">
      <c r="A62" s="93"/>
      <c r="B62" s="138"/>
      <c r="C62" s="145"/>
      <c r="D62" s="128"/>
      <c r="E62" s="128"/>
      <c r="F62" s="191"/>
      <c r="G62" s="64"/>
      <c r="H62" s="64"/>
      <c r="I62" s="64"/>
      <c r="J62" s="64"/>
      <c r="K62" s="64"/>
      <c r="L62" s="64"/>
      <c r="M62" s="65"/>
    </row>
    <row r="63" spans="1:13" ht="15.75">
      <c r="A63" s="3"/>
      <c r="B63" s="140"/>
      <c r="C63" s="90" t="s">
        <v>7</v>
      </c>
      <c r="D63" s="128"/>
      <c r="E63" s="128"/>
      <c r="F63" s="191"/>
      <c r="G63" s="64"/>
      <c r="H63" s="64"/>
      <c r="I63" s="64"/>
      <c r="J63" s="64"/>
      <c r="K63" s="64"/>
      <c r="L63" s="64"/>
      <c r="M63" s="161"/>
    </row>
    <row r="64" spans="1:13" ht="15">
      <c r="A64" s="3"/>
      <c r="B64" s="140"/>
      <c r="C64" s="128"/>
      <c r="D64" s="128" t="s">
        <v>31</v>
      </c>
      <c r="E64" s="146"/>
      <c r="F64" s="192"/>
      <c r="G64" s="57"/>
      <c r="H64" s="106"/>
      <c r="I64" s="106"/>
      <c r="J64" s="106"/>
      <c r="K64" s="64"/>
      <c r="L64" s="64"/>
      <c r="M64" s="58"/>
    </row>
    <row r="65" spans="1:13" ht="15">
      <c r="A65" s="3"/>
      <c r="B65" s="140"/>
      <c r="C65" s="128"/>
      <c r="D65" s="128" t="s">
        <v>29</v>
      </c>
      <c r="E65" s="146"/>
      <c r="F65" s="192"/>
      <c r="G65" s="57"/>
      <c r="H65" s="57"/>
      <c r="I65" s="57"/>
      <c r="J65" s="57"/>
      <c r="K65" s="64"/>
      <c r="L65" s="64"/>
      <c r="M65" s="58"/>
    </row>
    <row r="66" spans="1:13" ht="15">
      <c r="A66" s="3"/>
      <c r="B66" s="140"/>
      <c r="C66" s="128"/>
      <c r="D66" s="128" t="s">
        <v>30</v>
      </c>
      <c r="E66" s="146"/>
      <c r="F66" s="192"/>
      <c r="G66" s="57"/>
      <c r="H66" s="57"/>
      <c r="I66" s="57"/>
      <c r="J66" s="57"/>
      <c r="K66" s="64"/>
      <c r="L66" s="64"/>
      <c r="M66" s="58"/>
    </row>
    <row r="67" spans="1:13" ht="15.75" thickBot="1">
      <c r="A67" s="3"/>
      <c r="B67" s="140"/>
      <c r="C67" s="128"/>
      <c r="D67" s="128"/>
      <c r="E67" s="147" t="s">
        <v>133</v>
      </c>
      <c r="F67" s="191"/>
      <c r="G67" s="67">
        <f>SUM(G64:G66)</f>
        <v>0</v>
      </c>
      <c r="H67" s="67">
        <f>SUM(H64:H66)</f>
        <v>0</v>
      </c>
      <c r="I67" s="67">
        <f>SUM(I64:I66)</f>
        <v>0</v>
      </c>
      <c r="J67" s="67">
        <f>SUM(J64:J66)</f>
        <v>0</v>
      </c>
      <c r="K67" s="64"/>
      <c r="L67" s="64"/>
      <c r="M67" s="58"/>
    </row>
    <row r="68" spans="1:13" ht="15">
      <c r="A68" s="3"/>
      <c r="B68" s="140"/>
      <c r="C68" s="128"/>
      <c r="D68" s="128"/>
      <c r="E68" s="128"/>
      <c r="F68" s="191"/>
      <c r="G68" s="64"/>
      <c r="H68" s="64"/>
      <c r="I68" s="64"/>
      <c r="J68" s="64"/>
      <c r="K68" s="64"/>
      <c r="L68" s="64"/>
      <c r="M68" s="65"/>
    </row>
    <row r="69" spans="1:13" ht="15">
      <c r="A69" s="3"/>
      <c r="B69" s="140"/>
      <c r="C69" s="128"/>
      <c r="D69" s="128" t="s">
        <v>48</v>
      </c>
      <c r="E69" s="146"/>
      <c r="F69" s="192"/>
      <c r="G69" s="57"/>
      <c r="H69" s="57"/>
      <c r="I69" s="57"/>
      <c r="J69" s="57"/>
      <c r="K69" s="64"/>
      <c r="L69" s="64"/>
      <c r="M69" s="58"/>
    </row>
    <row r="70" spans="1:13" ht="15">
      <c r="A70" s="3"/>
      <c r="B70" s="140"/>
      <c r="C70" s="128"/>
      <c r="D70" s="128" t="s">
        <v>134</v>
      </c>
      <c r="E70" s="146"/>
      <c r="F70" s="192"/>
      <c r="G70" s="81"/>
      <c r="H70" s="81"/>
      <c r="I70" s="81"/>
      <c r="J70" s="81"/>
      <c r="K70" s="64"/>
      <c r="L70" s="64"/>
      <c r="M70" s="58"/>
    </row>
    <row r="71" spans="1:13" ht="15">
      <c r="A71" s="3"/>
      <c r="B71" s="140"/>
      <c r="C71" s="128"/>
      <c r="D71" s="128" t="s">
        <v>206</v>
      </c>
      <c r="E71" s="146"/>
      <c r="F71" s="192"/>
      <c r="G71" s="81"/>
      <c r="H71" s="81"/>
      <c r="I71" s="81"/>
      <c r="J71" s="81"/>
      <c r="K71" s="64"/>
      <c r="L71" s="64"/>
      <c r="M71" s="113"/>
    </row>
    <row r="72" spans="1:13" ht="15.75" thickBot="1">
      <c r="A72" s="3"/>
      <c r="B72" s="140"/>
      <c r="C72" s="128"/>
      <c r="D72" s="128"/>
      <c r="E72" s="147" t="s">
        <v>123</v>
      </c>
      <c r="F72" s="191"/>
      <c r="G72" s="67">
        <f>SUM(G69:G71)</f>
        <v>0</v>
      </c>
      <c r="H72" s="67">
        <f>SUM(H69:H71)</f>
        <v>0</v>
      </c>
      <c r="I72" s="67">
        <f>SUM(I69:I71)</f>
        <v>0</v>
      </c>
      <c r="J72" s="67">
        <f>SUM(J69:J71)</f>
        <v>0</v>
      </c>
      <c r="K72" s="64"/>
      <c r="L72" s="64"/>
      <c r="M72" s="162"/>
    </row>
    <row r="73" spans="1:13" ht="15">
      <c r="A73" s="3"/>
      <c r="B73" s="140"/>
      <c r="C73" s="128"/>
      <c r="D73" s="128"/>
      <c r="E73" s="128"/>
      <c r="F73" s="191"/>
      <c r="G73" s="64"/>
      <c r="H73" s="64"/>
      <c r="I73" s="64"/>
      <c r="J73" s="64"/>
      <c r="K73" s="64"/>
      <c r="L73" s="64"/>
      <c r="M73" s="65"/>
    </row>
    <row r="74" spans="1:13" ht="15">
      <c r="A74" s="3"/>
      <c r="B74" s="140"/>
      <c r="C74" s="128"/>
      <c r="D74" s="128" t="s">
        <v>124</v>
      </c>
      <c r="E74" s="146"/>
      <c r="F74" s="193"/>
      <c r="G74" s="64">
        <f>G61</f>
        <v>0</v>
      </c>
      <c r="H74" s="64">
        <f>G61+H61</f>
        <v>0</v>
      </c>
      <c r="I74" s="64">
        <f>G61+H61+I61</f>
        <v>0</v>
      </c>
      <c r="J74" s="64">
        <f>G61+H61+I61+J61</f>
        <v>0</v>
      </c>
      <c r="K74" s="64"/>
      <c r="L74" s="64"/>
      <c r="M74" s="71"/>
    </row>
    <row r="75" spans="1:13" s="94" customFormat="1" ht="15">
      <c r="A75" s="93"/>
      <c r="B75" s="138"/>
      <c r="C75" s="128"/>
      <c r="D75" s="128" t="s">
        <v>80</v>
      </c>
      <c r="E75" s="146"/>
      <c r="F75" s="193"/>
      <c r="G75" s="57"/>
      <c r="H75" s="57">
        <f>G48</f>
        <v>0</v>
      </c>
      <c r="I75" s="57">
        <f>H75</f>
        <v>0</v>
      </c>
      <c r="J75" s="57">
        <f>I75</f>
        <v>0</v>
      </c>
      <c r="K75" s="64"/>
      <c r="L75" s="64"/>
      <c r="M75" s="103"/>
    </row>
    <row r="76" spans="1:13" s="94" customFormat="1" ht="15">
      <c r="A76" s="93"/>
      <c r="B76" s="138"/>
      <c r="C76" s="128"/>
      <c r="D76" s="148" t="s">
        <v>81</v>
      </c>
      <c r="E76" s="149"/>
      <c r="F76" s="193"/>
      <c r="G76" s="120"/>
      <c r="H76" s="120"/>
      <c r="I76" s="120"/>
      <c r="J76" s="120"/>
      <c r="K76" s="64"/>
      <c r="L76" s="64"/>
      <c r="M76" s="103"/>
    </row>
    <row r="77" spans="1:13" s="94" customFormat="1" ht="15.75" thickBot="1">
      <c r="A77" s="93"/>
      <c r="B77" s="138"/>
      <c r="C77" s="128"/>
      <c r="D77" s="128"/>
      <c r="E77" s="147" t="s">
        <v>82</v>
      </c>
      <c r="F77" s="193"/>
      <c r="G77" s="67">
        <f>SUM(G74:G76)</f>
        <v>0</v>
      </c>
      <c r="H77" s="67">
        <f>SUM(H74:H76)</f>
        <v>0</v>
      </c>
      <c r="I77" s="67">
        <f>SUM(I74:I76)</f>
        <v>0</v>
      </c>
      <c r="J77" s="67">
        <f>SUM(J74:J76)</f>
        <v>0</v>
      </c>
      <c r="K77" s="64"/>
      <c r="L77" s="64"/>
      <c r="M77" s="103"/>
    </row>
    <row r="78" spans="1:13" s="94" customFormat="1" ht="55.5" customHeight="1">
      <c r="A78" s="93"/>
      <c r="B78" s="138"/>
      <c r="C78" s="128"/>
      <c r="D78" s="128"/>
      <c r="E78" s="146"/>
      <c r="F78" s="193"/>
      <c r="G78" s="64"/>
      <c r="H78" s="64"/>
      <c r="I78" s="64"/>
      <c r="J78" s="64"/>
      <c r="K78" s="64"/>
      <c r="L78" s="64"/>
      <c r="M78" s="103"/>
    </row>
    <row r="79" spans="1:13" ht="15.75" thickBot="1">
      <c r="A79" s="3"/>
      <c r="B79" s="140"/>
      <c r="C79" s="128"/>
      <c r="D79" s="128" t="s">
        <v>207</v>
      </c>
      <c r="E79" s="146"/>
      <c r="F79" s="194"/>
      <c r="G79" s="121"/>
      <c r="H79" s="121"/>
      <c r="I79" s="121"/>
      <c r="J79" s="121"/>
      <c r="K79" s="64"/>
      <c r="L79" s="64"/>
      <c r="M79" s="71"/>
    </row>
    <row r="80" spans="1:13" ht="15.75" thickTop="1">
      <c r="A80" s="3"/>
      <c r="B80" s="140"/>
      <c r="C80" s="128"/>
      <c r="D80" s="128"/>
      <c r="E80" s="128"/>
      <c r="F80" s="191"/>
      <c r="G80" s="64"/>
      <c r="H80" s="64"/>
      <c r="I80" s="64"/>
      <c r="J80" s="64"/>
      <c r="K80" s="64"/>
      <c r="L80" s="64"/>
      <c r="M80" s="65"/>
    </row>
    <row r="81" spans="1:13" ht="15.75">
      <c r="A81" s="3"/>
      <c r="B81" s="140"/>
      <c r="C81" s="90" t="s">
        <v>135</v>
      </c>
      <c r="D81" s="145"/>
      <c r="E81" s="150"/>
      <c r="F81" s="195"/>
      <c r="G81" s="64"/>
      <c r="H81" s="64"/>
      <c r="I81" s="64"/>
      <c r="J81" s="64"/>
      <c r="K81" s="64"/>
      <c r="L81" s="64"/>
      <c r="M81" s="65"/>
    </row>
    <row r="82" spans="1:13" ht="15">
      <c r="A82" s="3"/>
      <c r="B82" s="140"/>
      <c r="C82" s="128"/>
      <c r="D82" s="128" t="s">
        <v>224</v>
      </c>
      <c r="E82" s="151"/>
      <c r="F82" s="79"/>
      <c r="G82" s="57">
        <f>G31</f>
        <v>0</v>
      </c>
      <c r="H82" s="57">
        <f>H31</f>
        <v>0</v>
      </c>
      <c r="I82" s="57">
        <f>I31</f>
        <v>0</v>
      </c>
      <c r="J82" s="57">
        <f>J31</f>
        <v>0</v>
      </c>
      <c r="K82" s="64"/>
      <c r="L82" s="64"/>
      <c r="M82" s="58"/>
    </row>
    <row r="83" spans="1:13" ht="15">
      <c r="A83" s="3"/>
      <c r="B83" s="140"/>
      <c r="C83" s="128"/>
      <c r="D83" s="128" t="s">
        <v>26</v>
      </c>
      <c r="E83" s="151"/>
      <c r="F83" s="78"/>
      <c r="G83" s="57">
        <f>-G61</f>
        <v>0</v>
      </c>
      <c r="H83" s="57">
        <f>-H61</f>
        <v>0</v>
      </c>
      <c r="I83" s="57">
        <f>-I61</f>
        <v>0</v>
      </c>
      <c r="J83" s="57">
        <f>-J61</f>
        <v>0</v>
      </c>
      <c r="K83" s="64"/>
      <c r="L83" s="64"/>
      <c r="M83" s="71"/>
    </row>
    <row r="84" spans="1:13" ht="15">
      <c r="A84" s="3"/>
      <c r="B84" s="140"/>
      <c r="C84" s="128"/>
      <c r="D84" s="128" t="s">
        <v>19</v>
      </c>
      <c r="E84" s="151"/>
      <c r="F84" s="85"/>
      <c r="G84" s="108" t="s">
        <v>0</v>
      </c>
      <c r="H84" s="57">
        <f>-(SUM(H65:H66)-SUM(G65:G66))</f>
        <v>0</v>
      </c>
      <c r="I84" s="57">
        <f>-(SUM(I65:I66)-SUM(H65:H66))</f>
        <v>0</v>
      </c>
      <c r="J84" s="57">
        <f>-(SUM(J65:J66)-SUM(I65:I66))</f>
        <v>0</v>
      </c>
      <c r="K84" s="64"/>
      <c r="L84" s="64"/>
      <c r="M84" s="71"/>
    </row>
    <row r="85" spans="1:13" ht="15">
      <c r="A85" s="3"/>
      <c r="B85" s="140"/>
      <c r="C85" s="128"/>
      <c r="D85" s="128" t="s">
        <v>39</v>
      </c>
      <c r="E85" s="151"/>
      <c r="F85" s="122"/>
      <c r="G85" s="57">
        <f>G72</f>
        <v>0</v>
      </c>
      <c r="H85" s="57">
        <f>H72-G72</f>
        <v>0</v>
      </c>
      <c r="I85" s="57">
        <f>I72-H72</f>
        <v>0</v>
      </c>
      <c r="J85" s="57">
        <f>J72-I72</f>
        <v>0</v>
      </c>
      <c r="K85" s="64"/>
      <c r="L85" s="64"/>
      <c r="M85" s="71"/>
    </row>
    <row r="86" spans="1:13" ht="15">
      <c r="A86" s="3"/>
      <c r="B86" s="140"/>
      <c r="C86" s="128"/>
      <c r="D86" s="129" t="s">
        <v>5</v>
      </c>
      <c r="E86" s="152"/>
      <c r="F86" s="122"/>
      <c r="G86" s="105" t="s">
        <v>1</v>
      </c>
      <c r="H86" s="23">
        <f>H70+H79-G79-G70</f>
        <v>0</v>
      </c>
      <c r="I86" s="123">
        <f>I70+I79-H79-H70</f>
        <v>0</v>
      </c>
      <c r="J86" s="123">
        <f>J70+J79-I79-I70</f>
        <v>0</v>
      </c>
      <c r="K86" s="64"/>
      <c r="L86" s="64"/>
      <c r="M86" s="71"/>
    </row>
    <row r="87" spans="1:13" ht="15">
      <c r="A87" s="3"/>
      <c r="B87" s="140"/>
      <c r="C87" s="128"/>
      <c r="D87" s="129" t="s">
        <v>20</v>
      </c>
      <c r="E87" s="152"/>
      <c r="F87" s="85"/>
      <c r="G87" s="57"/>
      <c r="H87" s="57"/>
      <c r="I87" s="57"/>
      <c r="J87" s="57"/>
      <c r="K87" s="64"/>
      <c r="L87" s="64"/>
      <c r="M87" s="71"/>
    </row>
    <row r="88" spans="1:13" ht="15.75" thickBot="1">
      <c r="A88" s="3"/>
      <c r="B88" s="140"/>
      <c r="C88" s="128"/>
      <c r="D88" s="128"/>
      <c r="E88" s="153" t="s">
        <v>131</v>
      </c>
      <c r="F88" s="196"/>
      <c r="G88" s="70">
        <f>SUM(G82:G87)</f>
        <v>0</v>
      </c>
      <c r="H88" s="70">
        <f>SUM(H82:H87)</f>
        <v>0</v>
      </c>
      <c r="I88" s="70">
        <f>SUM(I82:I87)</f>
        <v>0</v>
      </c>
      <c r="J88" s="70">
        <f>SUM(J82:J87)</f>
        <v>0</v>
      </c>
      <c r="K88" s="64"/>
      <c r="L88" s="64"/>
      <c r="M88" s="58"/>
    </row>
    <row r="89" spans="1:13" ht="15.75" thickTop="1">
      <c r="A89" s="3"/>
      <c r="B89" s="140"/>
      <c r="C89" s="128"/>
      <c r="D89" s="128"/>
      <c r="E89" s="151"/>
      <c r="F89" s="196"/>
      <c r="G89" s="69"/>
      <c r="H89" s="69"/>
      <c r="I89" s="69"/>
      <c r="J89" s="69"/>
      <c r="K89" s="64"/>
      <c r="L89" s="64"/>
      <c r="M89" s="65"/>
    </row>
    <row r="90" spans="1:13" ht="15.75">
      <c r="A90" s="3"/>
      <c r="B90" s="140"/>
      <c r="C90" s="90" t="s">
        <v>70</v>
      </c>
      <c r="D90" s="128"/>
      <c r="E90" s="151"/>
      <c r="F90" s="196"/>
      <c r="G90" s="69"/>
      <c r="H90" s="69"/>
      <c r="I90" s="69"/>
      <c r="J90" s="69"/>
      <c r="K90" s="64"/>
      <c r="L90" s="64"/>
      <c r="M90" s="65"/>
    </row>
    <row r="91" spans="1:13" ht="15">
      <c r="A91" s="3"/>
      <c r="B91" s="140"/>
      <c r="C91" s="128"/>
      <c r="D91" s="128" t="s">
        <v>41</v>
      </c>
      <c r="E91" s="128"/>
      <c r="F91" s="191"/>
      <c r="G91" s="69"/>
      <c r="H91" s="69"/>
      <c r="I91" s="69"/>
      <c r="J91" s="69"/>
      <c r="K91" s="64"/>
      <c r="L91" s="64"/>
      <c r="M91" s="65"/>
    </row>
    <row r="92" spans="1:13" ht="15">
      <c r="A92" s="3"/>
      <c r="B92" s="140"/>
      <c r="C92" s="128"/>
      <c r="D92" s="147"/>
      <c r="E92" s="128" t="s">
        <v>61</v>
      </c>
      <c r="F92" s="191"/>
      <c r="G92" s="57"/>
      <c r="H92" s="69"/>
      <c r="I92" s="69"/>
      <c r="J92" s="69"/>
      <c r="K92" s="64"/>
      <c r="L92" s="64"/>
      <c r="M92" s="71"/>
    </row>
    <row r="93" spans="1:13" ht="30">
      <c r="A93" s="3"/>
      <c r="B93" s="140"/>
      <c r="C93" s="128"/>
      <c r="D93" s="147"/>
      <c r="E93" s="154" t="s">
        <v>69</v>
      </c>
      <c r="F93" s="197"/>
      <c r="G93" s="57"/>
      <c r="H93" s="64"/>
      <c r="I93" s="64"/>
      <c r="J93" s="64"/>
      <c r="K93" s="64"/>
      <c r="L93" s="64"/>
      <c r="M93" s="58"/>
    </row>
    <row r="94" spans="1:13" ht="15">
      <c r="A94" s="3"/>
      <c r="B94" s="140"/>
      <c r="C94" s="128"/>
      <c r="D94" s="128" t="s">
        <v>42</v>
      </c>
      <c r="E94" s="128"/>
      <c r="F94" s="191"/>
      <c r="G94" s="57" t="s">
        <v>12</v>
      </c>
      <c r="H94" s="64"/>
      <c r="I94" s="64"/>
      <c r="J94" s="64"/>
      <c r="K94" s="64"/>
      <c r="L94" s="64"/>
      <c r="M94" s="58"/>
    </row>
    <row r="95" spans="1:13" ht="15">
      <c r="A95" s="3"/>
      <c r="B95" s="140"/>
      <c r="C95" s="128"/>
      <c r="D95" s="147"/>
      <c r="E95" s="128" t="s">
        <v>61</v>
      </c>
      <c r="F95" s="191"/>
      <c r="G95" s="57"/>
      <c r="H95" s="64"/>
      <c r="I95" s="64"/>
      <c r="J95" s="64"/>
      <c r="K95" s="64"/>
      <c r="L95" s="64"/>
      <c r="M95" s="71"/>
    </row>
    <row r="96" spans="1:13" ht="30">
      <c r="A96" s="3"/>
      <c r="B96" s="140"/>
      <c r="C96" s="128"/>
      <c r="D96" s="147"/>
      <c r="E96" s="154" t="s">
        <v>69</v>
      </c>
      <c r="F96" s="197"/>
      <c r="G96" s="66"/>
      <c r="H96" s="64"/>
      <c r="I96" s="64"/>
      <c r="J96" s="64"/>
      <c r="K96" s="64"/>
      <c r="L96" s="64"/>
      <c r="M96" s="58"/>
    </row>
    <row r="97" spans="1:13" ht="15.75" thickBot="1">
      <c r="A97" s="3"/>
      <c r="B97" s="140"/>
      <c r="C97" s="128"/>
      <c r="D97" s="128"/>
      <c r="E97" s="147" t="s">
        <v>43</v>
      </c>
      <c r="F97" s="191"/>
      <c r="G97" s="82">
        <f>G92+G93+G95+G96</f>
        <v>0</v>
      </c>
      <c r="H97" s="64"/>
      <c r="I97" s="64"/>
      <c r="J97" s="64"/>
      <c r="K97" s="64"/>
      <c r="L97" s="64"/>
      <c r="M97" s="163"/>
    </row>
    <row r="98" spans="1:13" ht="15.75" thickTop="1">
      <c r="A98" s="3"/>
      <c r="B98" s="140"/>
      <c r="C98" s="143"/>
      <c r="D98" s="130"/>
      <c r="E98" s="130"/>
      <c r="F98" s="73"/>
      <c r="G98" s="56"/>
      <c r="H98" s="56"/>
      <c r="I98" s="56"/>
      <c r="J98" s="56"/>
      <c r="K98" s="56"/>
      <c r="L98" s="56"/>
      <c r="M98" s="65"/>
    </row>
    <row r="99" spans="1:13" ht="15">
      <c r="A99" s="3"/>
      <c r="B99" s="140"/>
      <c r="C99" s="141"/>
      <c r="D99" s="141"/>
      <c r="E99" s="141"/>
      <c r="F99" s="74"/>
      <c r="G99" s="2"/>
      <c r="H99" s="2"/>
      <c r="I99" s="2"/>
      <c r="J99" s="2"/>
      <c r="K99" s="2"/>
      <c r="L99" s="2"/>
      <c r="M99" s="164"/>
    </row>
    <row r="100" spans="1:13" ht="16.5" thickBot="1">
      <c r="A100" s="3"/>
      <c r="B100" s="140"/>
      <c r="C100" s="235" t="s">
        <v>9</v>
      </c>
      <c r="D100" s="235"/>
      <c r="E100" s="235"/>
      <c r="F100" s="235"/>
      <c r="G100" s="235"/>
      <c r="H100" s="235"/>
      <c r="I100" s="235"/>
      <c r="J100" s="235"/>
      <c r="K100" s="235"/>
      <c r="L100" s="235"/>
      <c r="M100" s="259"/>
    </row>
    <row r="101" spans="1:13" ht="15.75">
      <c r="A101" s="3"/>
      <c r="B101" s="140"/>
      <c r="C101" s="260"/>
      <c r="D101" s="261"/>
      <c r="E101" s="261"/>
      <c r="F101" s="261"/>
      <c r="G101" s="261"/>
      <c r="H101" s="261"/>
      <c r="I101" s="261"/>
      <c r="J101" s="261"/>
      <c r="K101" s="261"/>
      <c r="L101" s="261"/>
      <c r="M101" s="262"/>
    </row>
    <row r="102" spans="1:13" ht="15">
      <c r="A102" s="3"/>
      <c r="B102" s="140"/>
      <c r="C102" s="141"/>
      <c r="D102" s="141"/>
      <c r="E102" s="141"/>
      <c r="F102" s="74"/>
      <c r="G102" s="2"/>
      <c r="H102" s="2"/>
      <c r="I102" s="2"/>
      <c r="J102" s="2"/>
      <c r="K102" s="2"/>
      <c r="L102" s="2"/>
      <c r="M102" s="164"/>
    </row>
    <row r="103" spans="1:13" ht="16.5" thickBot="1">
      <c r="A103" s="3"/>
      <c r="B103" s="140"/>
      <c r="C103" s="235" t="s">
        <v>10</v>
      </c>
      <c r="D103" s="235"/>
      <c r="E103" s="235"/>
      <c r="F103" s="235"/>
      <c r="G103" s="235"/>
      <c r="H103" s="235"/>
      <c r="I103" s="235"/>
      <c r="J103" s="235"/>
      <c r="K103" s="235"/>
      <c r="L103" s="235"/>
      <c r="M103" s="259"/>
    </row>
    <row r="104" spans="1:13" ht="15.75">
      <c r="A104" s="3"/>
      <c r="B104" s="140"/>
      <c r="C104" s="260"/>
      <c r="D104" s="261"/>
      <c r="E104" s="261"/>
      <c r="F104" s="261"/>
      <c r="G104" s="261"/>
      <c r="H104" s="261"/>
      <c r="I104" s="261"/>
      <c r="J104" s="261"/>
      <c r="K104" s="261"/>
      <c r="L104" s="261"/>
      <c r="M104" s="262"/>
    </row>
    <row r="105" spans="1:13" ht="15">
      <c r="A105" s="3"/>
      <c r="B105" s="140"/>
      <c r="C105" s="141"/>
      <c r="D105" s="141"/>
      <c r="E105" s="141"/>
      <c r="F105" s="74"/>
      <c r="G105" s="2"/>
      <c r="H105" s="2"/>
      <c r="I105" s="2"/>
      <c r="J105" s="2"/>
      <c r="K105" s="2"/>
      <c r="L105" s="2"/>
      <c r="M105" s="164"/>
    </row>
    <row r="106" spans="1:13" ht="16.5" thickBot="1">
      <c r="A106" s="3"/>
      <c r="B106" s="140"/>
      <c r="C106" s="235" t="s">
        <v>11</v>
      </c>
      <c r="D106" s="235"/>
      <c r="E106" s="235"/>
      <c r="F106" s="235"/>
      <c r="G106" s="235"/>
      <c r="H106" s="235"/>
      <c r="I106" s="235"/>
      <c r="J106" s="235"/>
      <c r="K106" s="235"/>
      <c r="L106" s="235"/>
      <c r="M106" s="259"/>
    </row>
    <row r="107" spans="1:13" ht="15.75">
      <c r="A107" s="3"/>
      <c r="B107" s="140"/>
      <c r="C107" s="257"/>
      <c r="D107" s="257"/>
      <c r="E107" s="257"/>
      <c r="F107" s="257"/>
      <c r="G107" s="257"/>
      <c r="H107" s="257"/>
      <c r="I107" s="257"/>
      <c r="J107" s="257"/>
      <c r="K107" s="257"/>
      <c r="L107" s="257"/>
      <c r="M107" s="258"/>
    </row>
    <row r="108" spans="1:13" ht="15.75" thickBot="1">
      <c r="A108" s="3"/>
      <c r="B108" s="155"/>
      <c r="C108" s="156"/>
      <c r="D108" s="156"/>
      <c r="E108" s="156"/>
      <c r="F108" s="75"/>
      <c r="G108" s="7"/>
      <c r="H108" s="7"/>
      <c r="I108" s="7"/>
      <c r="J108" s="7"/>
      <c r="K108" s="7"/>
      <c r="L108" s="7"/>
      <c r="M108" s="165"/>
    </row>
  </sheetData>
  <sheetProtection/>
  <mergeCells count="8">
    <mergeCell ref="C2:J2"/>
    <mergeCell ref="H3:J3"/>
    <mergeCell ref="C107:M107"/>
    <mergeCell ref="C100:M100"/>
    <mergeCell ref="C101:M101"/>
    <mergeCell ref="C103:M103"/>
    <mergeCell ref="C104:M104"/>
    <mergeCell ref="C106:M106"/>
  </mergeCells>
  <printOptions gridLines="1" horizontalCentered="1"/>
  <pageMargins left="0.17" right="0.08" top="0.4" bottom="0.45" header="0.22" footer="0.3"/>
  <pageSetup fitToHeight="1" fitToWidth="1" orientation="portrait" scale="43" r:id="rId1"/>
</worksheet>
</file>

<file path=xl/worksheets/sheet5.xml><?xml version="1.0" encoding="utf-8"?>
<worksheet xmlns="http://schemas.openxmlformats.org/spreadsheetml/2006/main" xmlns:r="http://schemas.openxmlformats.org/officeDocument/2006/relationships">
  <sheetPr>
    <pageSetUpPr fitToPage="1"/>
  </sheetPr>
  <dimension ref="A1:T108"/>
  <sheetViews>
    <sheetView zoomScale="90" zoomScaleNormal="90" zoomScalePageLayoutView="0" workbookViewId="0" topLeftCell="A1">
      <selection activeCell="M17" sqref="M17"/>
    </sheetView>
  </sheetViews>
  <sheetFormatPr defaultColWidth="8.8515625" defaultRowHeight="15"/>
  <cols>
    <col min="1" max="1" width="3.421875" style="0" customWidth="1"/>
    <col min="2" max="2" width="2.8515625" style="136" customWidth="1"/>
    <col min="3" max="3" width="4.140625" style="136" customWidth="1"/>
    <col min="4" max="4" width="3.8515625" style="136" customWidth="1"/>
    <col min="5" max="5" width="45.00390625" style="136" customWidth="1"/>
    <col min="6" max="6" width="19.140625" style="53" customWidth="1"/>
    <col min="7" max="10" width="16.421875" style="1" customWidth="1"/>
    <col min="11" max="12" width="2.7109375" style="1" customWidth="1"/>
    <col min="13" max="13" width="48.28125" style="136" customWidth="1"/>
    <col min="14" max="14" width="8.8515625" style="0" customWidth="1"/>
    <col min="15" max="15" width="12.140625" style="0" bestFit="1" customWidth="1"/>
    <col min="16" max="16" width="9.8515625" style="0" bestFit="1" customWidth="1"/>
    <col min="17" max="17" width="12.140625" style="0" bestFit="1" customWidth="1"/>
  </cols>
  <sheetData>
    <row r="1" ht="15.75" thickBot="1">
      <c r="A1" s="3"/>
    </row>
    <row r="2" spans="1:13" ht="24" thickBot="1">
      <c r="A2" s="3"/>
      <c r="B2" s="137"/>
      <c r="C2" s="253" t="s">
        <v>136</v>
      </c>
      <c r="D2" s="238"/>
      <c r="E2" s="238"/>
      <c r="F2" s="238"/>
      <c r="G2" s="238"/>
      <c r="H2" s="238"/>
      <c r="I2" s="238"/>
      <c r="J2" s="238"/>
      <c r="K2" s="11"/>
      <c r="L2" s="6"/>
      <c r="M2" s="158" t="s">
        <v>18</v>
      </c>
    </row>
    <row r="3" spans="1:13" ht="24" thickBot="1">
      <c r="A3" s="3"/>
      <c r="B3" s="138"/>
      <c r="C3" s="139"/>
      <c r="D3" s="139"/>
      <c r="E3" s="139" t="s">
        <v>76</v>
      </c>
      <c r="F3" s="8"/>
      <c r="G3" s="8"/>
      <c r="H3" s="254" t="s">
        <v>16</v>
      </c>
      <c r="I3" s="255"/>
      <c r="J3" s="256"/>
      <c r="K3" s="9"/>
      <c r="L3" s="2"/>
      <c r="M3" s="71" t="s">
        <v>78</v>
      </c>
    </row>
    <row r="4" spans="1:13" ht="30.75" thickBot="1">
      <c r="A4" s="3"/>
      <c r="B4" s="140"/>
      <c r="C4" s="89" t="s">
        <v>51</v>
      </c>
      <c r="D4" s="141"/>
      <c r="E4" s="142"/>
      <c r="F4" s="187" t="s">
        <v>53</v>
      </c>
      <c r="G4" s="80" t="s">
        <v>17</v>
      </c>
      <c r="H4" s="42" t="s">
        <v>13</v>
      </c>
      <c r="I4" s="43" t="s">
        <v>14</v>
      </c>
      <c r="J4" s="44" t="s">
        <v>15</v>
      </c>
      <c r="K4" s="2"/>
      <c r="L4" s="2"/>
      <c r="M4" s="159"/>
    </row>
    <row r="5" spans="1:13" ht="15">
      <c r="A5" s="3"/>
      <c r="B5" s="140"/>
      <c r="C5" s="130" t="s">
        <v>202</v>
      </c>
      <c r="D5" s="174"/>
      <c r="E5" s="175"/>
      <c r="F5" s="188"/>
      <c r="G5" s="55"/>
      <c r="H5" s="55"/>
      <c r="I5" s="55"/>
      <c r="J5" s="55"/>
      <c r="K5" s="56"/>
      <c r="L5" s="56"/>
      <c r="M5" s="160"/>
    </row>
    <row r="6" spans="1:13" ht="15">
      <c r="A6" s="3"/>
      <c r="B6" s="140"/>
      <c r="C6" s="176"/>
      <c r="D6" s="175" t="s">
        <v>149</v>
      </c>
      <c r="E6" s="177"/>
      <c r="F6" s="188"/>
      <c r="G6" s="57"/>
      <c r="H6" s="57"/>
      <c r="I6" s="57"/>
      <c r="J6" s="57"/>
      <c r="K6" s="56"/>
      <c r="L6" s="56"/>
      <c r="M6" s="71"/>
    </row>
    <row r="7" spans="1:13" ht="15">
      <c r="A7" s="3"/>
      <c r="B7" s="140"/>
      <c r="C7" s="176"/>
      <c r="D7" s="175" t="s">
        <v>27</v>
      </c>
      <c r="E7" s="177"/>
      <c r="F7" s="188"/>
      <c r="G7" s="59"/>
      <c r="H7" s="59"/>
      <c r="I7" s="59"/>
      <c r="J7" s="59"/>
      <c r="K7" s="56"/>
      <c r="L7" s="56"/>
      <c r="M7" s="71"/>
    </row>
    <row r="8" spans="1:13" ht="15">
      <c r="A8" s="3"/>
      <c r="B8" s="140"/>
      <c r="C8" s="176"/>
      <c r="D8" s="130" t="s">
        <v>158</v>
      </c>
      <c r="F8" s="188"/>
      <c r="G8" s="56"/>
      <c r="H8" s="56">
        <f>H6*H7</f>
        <v>0</v>
      </c>
      <c r="I8" s="56">
        <f>I6*I7</f>
        <v>0</v>
      </c>
      <c r="J8" s="56">
        <f>J6*J7</f>
        <v>0</v>
      </c>
      <c r="K8" s="56"/>
      <c r="L8" s="56"/>
      <c r="M8" s="71"/>
    </row>
    <row r="9" spans="1:13" ht="15">
      <c r="A9" s="3"/>
      <c r="B9" s="140"/>
      <c r="C9" s="174"/>
      <c r="D9" s="130" t="s">
        <v>203</v>
      </c>
      <c r="F9" s="188"/>
      <c r="G9" s="57"/>
      <c r="H9" s="57"/>
      <c r="I9" s="57"/>
      <c r="J9" s="57"/>
      <c r="K9" s="56"/>
      <c r="L9" s="56"/>
      <c r="M9" s="71"/>
    </row>
    <row r="10" spans="1:13" ht="15">
      <c r="A10" s="3"/>
      <c r="B10" s="140"/>
      <c r="C10" s="174"/>
      <c r="D10" s="130"/>
      <c r="E10" s="131" t="s">
        <v>204</v>
      </c>
      <c r="F10" s="188"/>
      <c r="G10" s="61">
        <f>SUM(G8:G9)</f>
        <v>0</v>
      </c>
      <c r="H10" s="61">
        <f>SUM(H8:H9)</f>
        <v>0</v>
      </c>
      <c r="I10" s="61">
        <f>SUM(I8:I9)</f>
        <v>0</v>
      </c>
      <c r="J10" s="61">
        <f>SUM(J8:J9)</f>
        <v>0</v>
      </c>
      <c r="K10" s="56"/>
      <c r="L10" s="56"/>
      <c r="M10" s="71"/>
    </row>
    <row r="11" spans="1:13" ht="15">
      <c r="A11" s="3"/>
      <c r="B11" s="140"/>
      <c r="C11" s="174"/>
      <c r="D11" s="130"/>
      <c r="F11" s="188"/>
      <c r="G11" s="56"/>
      <c r="H11" s="56"/>
      <c r="I11" s="56"/>
      <c r="J11" s="56"/>
      <c r="K11" s="56"/>
      <c r="L11" s="56"/>
      <c r="M11" s="58"/>
    </row>
    <row r="12" spans="1:13" ht="15">
      <c r="A12" s="3"/>
      <c r="B12" s="140"/>
      <c r="C12" s="130" t="s">
        <v>193</v>
      </c>
      <c r="D12" s="143"/>
      <c r="E12" s="130"/>
      <c r="F12" s="188"/>
      <c r="G12" s="56"/>
      <c r="H12" s="56"/>
      <c r="I12" s="56"/>
      <c r="J12" s="56"/>
      <c r="K12" s="56"/>
      <c r="L12" s="56"/>
      <c r="M12" s="58"/>
    </row>
    <row r="13" spans="1:13" ht="15">
      <c r="A13" s="3"/>
      <c r="B13" s="140"/>
      <c r="C13" s="143"/>
      <c r="D13" s="130" t="s">
        <v>54</v>
      </c>
      <c r="E13" s="143"/>
      <c r="F13" s="157"/>
      <c r="G13" s="56"/>
      <c r="H13" s="56"/>
      <c r="I13" s="56"/>
      <c r="J13" s="56"/>
      <c r="K13" s="56"/>
      <c r="L13" s="56"/>
      <c r="M13" s="58"/>
    </row>
    <row r="14" spans="1:13" ht="15">
      <c r="A14" s="3"/>
      <c r="B14" s="140"/>
      <c r="C14" s="143"/>
      <c r="D14" s="130"/>
      <c r="E14" s="144" t="s">
        <v>35</v>
      </c>
      <c r="F14" s="188"/>
      <c r="G14" s="57"/>
      <c r="H14" s="57"/>
      <c r="I14" s="57"/>
      <c r="J14" s="57"/>
      <c r="K14" s="56"/>
      <c r="L14" s="56"/>
      <c r="M14" s="71"/>
    </row>
    <row r="15" spans="1:13" ht="15">
      <c r="A15" s="3"/>
      <c r="B15" s="140"/>
      <c r="C15" s="143"/>
      <c r="D15" s="130"/>
      <c r="E15" s="144" t="s">
        <v>36</v>
      </c>
      <c r="F15" s="188"/>
      <c r="G15" s="57"/>
      <c r="H15" s="57"/>
      <c r="I15" s="57"/>
      <c r="J15" s="57"/>
      <c r="K15" s="56"/>
      <c r="L15" s="56"/>
      <c r="M15" s="58"/>
    </row>
    <row r="16" spans="1:13" ht="15">
      <c r="A16" s="3"/>
      <c r="B16" s="140"/>
      <c r="C16" s="143"/>
      <c r="D16" s="130"/>
      <c r="E16" s="144" t="s">
        <v>37</v>
      </c>
      <c r="F16" s="188"/>
      <c r="G16" s="57"/>
      <c r="H16" s="57"/>
      <c r="I16" s="57"/>
      <c r="J16" s="57"/>
      <c r="K16" s="56"/>
      <c r="L16" s="56"/>
      <c r="M16" s="58"/>
    </row>
    <row r="17" spans="1:13" ht="15">
      <c r="A17" s="3"/>
      <c r="B17" s="140"/>
      <c r="C17" s="143"/>
      <c r="D17" s="130" t="s">
        <v>55</v>
      </c>
      <c r="E17" s="143"/>
      <c r="F17" s="157"/>
      <c r="G17" s="57"/>
      <c r="H17" s="57"/>
      <c r="I17" s="57"/>
      <c r="J17" s="57"/>
      <c r="K17" s="56"/>
      <c r="L17" s="56"/>
      <c r="M17" s="58"/>
    </row>
    <row r="18" spans="1:13" ht="15">
      <c r="A18" s="3"/>
      <c r="B18" s="140"/>
      <c r="C18" s="143"/>
      <c r="D18" s="130" t="s">
        <v>50</v>
      </c>
      <c r="E18" s="143"/>
      <c r="F18" s="157"/>
      <c r="G18" s="57"/>
      <c r="H18" s="57"/>
      <c r="I18" s="57"/>
      <c r="J18" s="57"/>
      <c r="K18" s="56"/>
      <c r="L18" s="56"/>
      <c r="M18" s="58"/>
    </row>
    <row r="19" spans="1:13" ht="15">
      <c r="A19" s="3"/>
      <c r="B19" s="140"/>
      <c r="C19" s="143"/>
      <c r="D19" s="130" t="s">
        <v>57</v>
      </c>
      <c r="E19" s="143"/>
      <c r="F19" s="157"/>
      <c r="G19" s="57"/>
      <c r="H19" s="57"/>
      <c r="I19" s="57"/>
      <c r="J19" s="57"/>
      <c r="K19" s="56"/>
      <c r="L19" s="56"/>
      <c r="M19" s="58"/>
    </row>
    <row r="20" spans="1:13" ht="15">
      <c r="A20" s="3"/>
      <c r="B20" s="140"/>
      <c r="C20" s="143"/>
      <c r="D20" s="130" t="s">
        <v>58</v>
      </c>
      <c r="E20" s="143"/>
      <c r="F20" s="157"/>
      <c r="G20" s="57"/>
      <c r="H20" s="57"/>
      <c r="I20" s="57"/>
      <c r="J20" s="57"/>
      <c r="K20" s="56"/>
      <c r="L20" s="56"/>
      <c r="M20" s="58"/>
    </row>
    <row r="21" spans="1:13" ht="15">
      <c r="A21" s="3"/>
      <c r="B21" s="140"/>
      <c r="C21" s="143"/>
      <c r="D21" s="130" t="s">
        <v>195</v>
      </c>
      <c r="E21" s="144"/>
      <c r="F21" s="157"/>
      <c r="G21" s="64"/>
      <c r="H21" s="64"/>
      <c r="I21" s="64"/>
      <c r="J21" s="64"/>
      <c r="K21" s="56"/>
      <c r="L21" s="56"/>
      <c r="M21" s="71"/>
    </row>
    <row r="22" spans="1:13" ht="15">
      <c r="A22" s="3"/>
      <c r="B22" s="140"/>
      <c r="C22" s="143"/>
      <c r="D22" s="131" t="s">
        <v>100</v>
      </c>
      <c r="E22" s="144" t="s">
        <v>84</v>
      </c>
      <c r="F22" s="157"/>
      <c r="G22" s="57"/>
      <c r="H22" s="57"/>
      <c r="I22" s="57"/>
      <c r="J22" s="57"/>
      <c r="K22" s="56"/>
      <c r="L22" s="56"/>
      <c r="M22" s="71"/>
    </row>
    <row r="23" spans="1:13" ht="15">
      <c r="A23" s="3"/>
      <c r="B23" s="140"/>
      <c r="C23" s="143"/>
      <c r="D23" s="131" t="s">
        <v>101</v>
      </c>
      <c r="E23" s="144" t="s">
        <v>84</v>
      </c>
      <c r="F23" s="157"/>
      <c r="G23" s="57"/>
      <c r="H23" s="57"/>
      <c r="I23" s="57"/>
      <c r="J23" s="57"/>
      <c r="K23" s="56"/>
      <c r="L23" s="56"/>
      <c r="M23" s="71"/>
    </row>
    <row r="24" spans="1:13" ht="15">
      <c r="A24" s="3"/>
      <c r="B24" s="140"/>
      <c r="C24" s="143"/>
      <c r="D24" s="131" t="s">
        <v>102</v>
      </c>
      <c r="E24" s="144" t="s">
        <v>84</v>
      </c>
      <c r="F24" s="157"/>
      <c r="G24" s="57"/>
      <c r="H24" s="57"/>
      <c r="I24" s="57"/>
      <c r="J24" s="57"/>
      <c r="K24" s="56"/>
      <c r="L24" s="56"/>
      <c r="M24" s="71"/>
    </row>
    <row r="25" spans="1:13" ht="15">
      <c r="A25" s="3"/>
      <c r="B25" s="140"/>
      <c r="C25" s="143"/>
      <c r="D25" s="131" t="s">
        <v>103</v>
      </c>
      <c r="E25" s="144" t="s">
        <v>84</v>
      </c>
      <c r="F25" s="157"/>
      <c r="G25" s="57"/>
      <c r="H25" s="57"/>
      <c r="I25" s="57"/>
      <c r="J25" s="57"/>
      <c r="K25" s="56"/>
      <c r="L25" s="56"/>
      <c r="M25" s="71"/>
    </row>
    <row r="26" spans="1:13" ht="15">
      <c r="A26" s="3"/>
      <c r="B26" s="140"/>
      <c r="C26" s="143"/>
      <c r="D26" s="131" t="s">
        <v>104</v>
      </c>
      <c r="E26" s="144" t="s">
        <v>84</v>
      </c>
      <c r="F26" s="157"/>
      <c r="G26" s="57"/>
      <c r="H26" s="57"/>
      <c r="I26" s="57"/>
      <c r="J26" s="57"/>
      <c r="K26" s="56"/>
      <c r="L26" s="56"/>
      <c r="M26" s="71"/>
    </row>
    <row r="27" spans="1:13" ht="15">
      <c r="A27" s="3"/>
      <c r="B27" s="140"/>
      <c r="C27" s="143"/>
      <c r="D27" s="131" t="s">
        <v>105</v>
      </c>
      <c r="E27" s="144" t="s">
        <v>84</v>
      </c>
      <c r="F27" s="157"/>
      <c r="G27" s="57"/>
      <c r="H27" s="57"/>
      <c r="I27" s="57"/>
      <c r="J27" s="57"/>
      <c r="K27" s="56"/>
      <c r="L27" s="56"/>
      <c r="M27" s="71"/>
    </row>
    <row r="28" spans="1:13" ht="15">
      <c r="A28" s="3"/>
      <c r="B28" s="140"/>
      <c r="C28" s="143"/>
      <c r="D28" s="175" t="s">
        <v>190</v>
      </c>
      <c r="E28" s="174"/>
      <c r="F28" s="157"/>
      <c r="G28" s="57"/>
      <c r="H28" s="57"/>
      <c r="I28" s="57"/>
      <c r="J28" s="57"/>
      <c r="K28" s="56"/>
      <c r="L28" s="56"/>
      <c r="M28" s="58"/>
    </row>
    <row r="29" spans="1:13" ht="15">
      <c r="A29" s="3"/>
      <c r="B29" s="140"/>
      <c r="C29" s="143"/>
      <c r="D29" s="174"/>
      <c r="E29" s="131" t="s">
        <v>191</v>
      </c>
      <c r="F29" s="188"/>
      <c r="G29" s="61">
        <f>SUM(G14:G28)</f>
        <v>0</v>
      </c>
      <c r="H29" s="61">
        <f>SUM(H14:H28)</f>
        <v>0</v>
      </c>
      <c r="I29" s="61">
        <f>SUM(I14:I28)</f>
        <v>0</v>
      </c>
      <c r="J29" s="61">
        <f>SUM(J14:J28)</f>
        <v>0</v>
      </c>
      <c r="K29" s="56"/>
      <c r="L29" s="56"/>
      <c r="M29" s="58"/>
    </row>
    <row r="30" spans="1:17" ht="15">
      <c r="A30" s="3"/>
      <c r="B30" s="140"/>
      <c r="C30" s="143"/>
      <c r="D30" s="189"/>
      <c r="E30" s="143"/>
      <c r="F30" s="190"/>
      <c r="G30" s="56"/>
      <c r="H30" s="56"/>
      <c r="I30" s="56"/>
      <c r="J30" s="56"/>
      <c r="K30" s="56"/>
      <c r="L30" s="56"/>
      <c r="M30" s="58"/>
      <c r="Q30" s="76"/>
    </row>
    <row r="31" spans="1:18" ht="15.75" thickBot="1">
      <c r="A31" s="3"/>
      <c r="B31" s="140"/>
      <c r="C31" s="130"/>
      <c r="D31" s="130"/>
      <c r="E31" s="189" t="s">
        <v>192</v>
      </c>
      <c r="F31" s="188"/>
      <c r="G31" s="62">
        <f>G10-G29</f>
        <v>0</v>
      </c>
      <c r="H31" s="62">
        <f>H10-H29</f>
        <v>0</v>
      </c>
      <c r="I31" s="62">
        <f>I10-I29</f>
        <v>0</v>
      </c>
      <c r="J31" s="62">
        <f>J10-J29</f>
        <v>0</v>
      </c>
      <c r="K31" s="56"/>
      <c r="L31" s="56"/>
      <c r="M31" s="58"/>
      <c r="Q31" s="52"/>
      <c r="R31" s="52"/>
    </row>
    <row r="32" spans="1:18" ht="15.75" thickTop="1">
      <c r="A32" s="3"/>
      <c r="B32" s="140"/>
      <c r="C32" s="130"/>
      <c r="D32" s="130"/>
      <c r="E32" s="130"/>
      <c r="F32" s="188"/>
      <c r="G32" s="56"/>
      <c r="H32" s="56"/>
      <c r="I32" s="56"/>
      <c r="J32" s="56"/>
      <c r="K32" s="56"/>
      <c r="L32" s="56"/>
      <c r="M32" s="65"/>
      <c r="P32" s="53"/>
      <c r="Q32" s="76"/>
      <c r="R32" s="52"/>
    </row>
    <row r="33" spans="1:20" ht="15">
      <c r="A33" s="3"/>
      <c r="B33" s="140"/>
      <c r="C33" s="129" t="s">
        <v>168</v>
      </c>
      <c r="D33" s="129"/>
      <c r="E33" s="129"/>
      <c r="F33" s="191"/>
      <c r="G33" s="64"/>
      <c r="H33" s="64"/>
      <c r="I33" s="64"/>
      <c r="J33" s="64"/>
      <c r="K33" s="64"/>
      <c r="L33" s="64"/>
      <c r="M33" s="65"/>
      <c r="O33" s="52"/>
      <c r="P33" s="77"/>
      <c r="Q33" s="52"/>
      <c r="R33" s="52"/>
      <c r="S33" s="52"/>
      <c r="T33" s="52"/>
    </row>
    <row r="34" spans="1:20" ht="15">
      <c r="A34" s="3"/>
      <c r="B34" s="140"/>
      <c r="C34" s="129" t="s">
        <v>12</v>
      </c>
      <c r="D34" s="129" t="s">
        <v>115</v>
      </c>
      <c r="E34" s="129"/>
      <c r="F34" s="191"/>
      <c r="G34" s="57"/>
      <c r="H34" s="57"/>
      <c r="I34" s="57"/>
      <c r="J34" s="57"/>
      <c r="K34" s="64"/>
      <c r="L34" s="64"/>
      <c r="M34" s="71"/>
      <c r="O34" s="52"/>
      <c r="P34" s="52"/>
      <c r="Q34" s="52"/>
      <c r="R34" s="76"/>
      <c r="S34" s="76"/>
      <c r="T34" s="76"/>
    </row>
    <row r="35" spans="1:20" ht="22.5" customHeight="1">
      <c r="A35" s="3"/>
      <c r="B35" s="140"/>
      <c r="C35" s="129"/>
      <c r="D35" s="129" t="s">
        <v>116</v>
      </c>
      <c r="E35" s="129"/>
      <c r="F35" s="191"/>
      <c r="G35" s="66"/>
      <c r="H35" s="66"/>
      <c r="I35" s="66"/>
      <c r="J35" s="66"/>
      <c r="K35" s="64"/>
      <c r="L35" s="64"/>
      <c r="M35" s="71"/>
      <c r="O35" s="77"/>
      <c r="P35" s="77"/>
      <c r="Q35" s="77"/>
      <c r="R35" s="77"/>
      <c r="S35" s="76"/>
      <c r="T35" s="76"/>
    </row>
    <row r="36" spans="1:20" ht="15.75" thickBot="1">
      <c r="A36" s="3"/>
      <c r="B36" s="140"/>
      <c r="C36" s="129"/>
      <c r="D36" s="179"/>
      <c r="E36" s="180" t="s">
        <v>169</v>
      </c>
      <c r="F36" s="79"/>
      <c r="G36" s="67">
        <f>SUM(G34:G35)</f>
        <v>0</v>
      </c>
      <c r="H36" s="67">
        <f>SUM(H34:H35)</f>
        <v>0</v>
      </c>
      <c r="I36" s="67">
        <f>SUM(I34:I35)</f>
        <v>0</v>
      </c>
      <c r="J36" s="67">
        <f>SUM(J34:J35)</f>
        <v>0</v>
      </c>
      <c r="K36" s="64"/>
      <c r="L36" s="64"/>
      <c r="M36" s="58"/>
      <c r="O36" s="52"/>
      <c r="P36" s="52"/>
      <c r="Q36" s="52"/>
      <c r="R36" s="52"/>
      <c r="S36" s="76"/>
      <c r="T36" s="76"/>
    </row>
    <row r="37" spans="1:20" ht="15">
      <c r="A37" s="3"/>
      <c r="B37" s="140"/>
      <c r="C37" s="130"/>
      <c r="E37" s="131"/>
      <c r="F37" s="118" t="s">
        <v>77</v>
      </c>
      <c r="G37" s="119">
        <f>IF(G36-G29=0,0,"Error")</f>
        <v>0</v>
      </c>
      <c r="H37" s="119">
        <f>IF(H36-H29=0,0,"Error")</f>
        <v>0</v>
      </c>
      <c r="I37" s="119">
        <f>IF(I36-I29=0,0,"Error")</f>
        <v>0</v>
      </c>
      <c r="J37" s="119">
        <f>IF(J36-J29=0,0,"Error")</f>
        <v>0</v>
      </c>
      <c r="K37" s="56"/>
      <c r="L37" s="56"/>
      <c r="M37" s="71"/>
      <c r="O37" s="52"/>
      <c r="P37" s="52"/>
      <c r="Q37" s="52"/>
      <c r="S37" s="52"/>
      <c r="T37" s="52"/>
    </row>
    <row r="38" spans="1:20" ht="15">
      <c r="A38" s="3"/>
      <c r="B38" s="140"/>
      <c r="C38" s="130"/>
      <c r="D38" s="130"/>
      <c r="E38" s="131"/>
      <c r="F38" s="157"/>
      <c r="G38" s="119"/>
      <c r="H38" s="119"/>
      <c r="I38" s="119"/>
      <c r="J38" s="119"/>
      <c r="K38" s="56"/>
      <c r="L38" s="56"/>
      <c r="M38" s="71"/>
      <c r="O38" s="52"/>
      <c r="P38" s="52"/>
      <c r="Q38" s="52"/>
      <c r="S38" s="52"/>
      <c r="T38" s="52"/>
    </row>
    <row r="39" spans="1:20" ht="15">
      <c r="A39" s="3"/>
      <c r="B39" s="140"/>
      <c r="C39" s="129" t="s">
        <v>170</v>
      </c>
      <c r="D39" s="130"/>
      <c r="E39" s="131"/>
      <c r="F39" s="157"/>
      <c r="G39" s="119"/>
      <c r="H39" s="119"/>
      <c r="I39" s="119"/>
      <c r="J39" s="119"/>
      <c r="K39" s="56"/>
      <c r="L39" s="56"/>
      <c r="M39" s="71"/>
      <c r="O39" s="52"/>
      <c r="P39" s="52"/>
      <c r="Q39" s="52"/>
      <c r="S39" s="52"/>
      <c r="T39" s="52"/>
    </row>
    <row r="40" spans="1:20" ht="15.75">
      <c r="A40" s="3"/>
      <c r="B40" s="140"/>
      <c r="C40" s="90"/>
      <c r="D40" s="128" t="s">
        <v>90</v>
      </c>
      <c r="E40" s="128"/>
      <c r="F40" s="157"/>
      <c r="G40" s="57"/>
      <c r="H40" s="57"/>
      <c r="I40" s="57"/>
      <c r="J40" s="57"/>
      <c r="K40" s="56"/>
      <c r="L40" s="56"/>
      <c r="M40" s="71"/>
      <c r="O40" s="52"/>
      <c r="P40" s="52"/>
      <c r="Q40" s="52"/>
      <c r="S40" s="52"/>
      <c r="T40" s="52"/>
    </row>
    <row r="41" spans="1:20" ht="15.75">
      <c r="A41" s="3"/>
      <c r="B41" s="140"/>
      <c r="C41" s="90"/>
      <c r="D41" s="130" t="s">
        <v>91</v>
      </c>
      <c r="E41" s="128"/>
      <c r="F41" s="157"/>
      <c r="G41" s="57"/>
      <c r="H41" s="57"/>
      <c r="I41" s="57"/>
      <c r="J41" s="57"/>
      <c r="K41" s="56"/>
      <c r="L41" s="56"/>
      <c r="M41" s="71"/>
      <c r="O41" s="52"/>
      <c r="P41" s="52"/>
      <c r="Q41" s="52"/>
      <c r="S41" s="52"/>
      <c r="T41" s="52"/>
    </row>
    <row r="42" spans="1:20" ht="15.75">
      <c r="A42" s="3"/>
      <c r="B42" s="140"/>
      <c r="C42" s="90"/>
      <c r="D42" s="128" t="s">
        <v>92</v>
      </c>
      <c r="E42" s="128"/>
      <c r="F42" s="157"/>
      <c r="G42" s="57"/>
      <c r="H42" s="57"/>
      <c r="I42" s="57"/>
      <c r="J42" s="57"/>
      <c r="K42" s="56"/>
      <c r="L42" s="56"/>
      <c r="M42" s="71"/>
      <c r="O42" s="52"/>
      <c r="P42" s="52"/>
      <c r="Q42" s="52"/>
      <c r="S42" s="52"/>
      <c r="T42" s="52"/>
    </row>
    <row r="43" spans="1:20" ht="15.75">
      <c r="A43" s="3"/>
      <c r="B43" s="140"/>
      <c r="C43" s="90"/>
      <c r="D43" s="130" t="s">
        <v>86</v>
      </c>
      <c r="E43" s="128"/>
      <c r="F43" s="157"/>
      <c r="G43" s="57"/>
      <c r="H43" s="57"/>
      <c r="I43" s="57"/>
      <c r="J43" s="57"/>
      <c r="K43" s="56"/>
      <c r="L43" s="56"/>
      <c r="M43" s="71"/>
      <c r="O43" s="52"/>
      <c r="P43" s="52"/>
      <c r="Q43" s="52"/>
      <c r="S43" s="52"/>
      <c r="T43" s="52"/>
    </row>
    <row r="44" spans="1:20" ht="15">
      <c r="A44" s="3"/>
      <c r="B44" s="140"/>
      <c r="C44" s="130"/>
      <c r="D44" s="130" t="s">
        <v>87</v>
      </c>
      <c r="E44" s="128"/>
      <c r="F44" s="157"/>
      <c r="G44" s="57"/>
      <c r="H44" s="57"/>
      <c r="I44" s="57"/>
      <c r="J44" s="57"/>
      <c r="K44" s="56"/>
      <c r="L44" s="56"/>
      <c r="M44" s="71"/>
      <c r="O44" s="52"/>
      <c r="P44" s="52"/>
      <c r="Q44" s="52"/>
      <c r="S44" s="52"/>
      <c r="T44" s="52"/>
    </row>
    <row r="45" spans="1:20" ht="15">
      <c r="A45" s="3"/>
      <c r="B45" s="140"/>
      <c r="C45" s="130"/>
      <c r="D45" s="130" t="s">
        <v>12</v>
      </c>
      <c r="E45" s="128"/>
      <c r="F45" s="157"/>
      <c r="G45" s="57"/>
      <c r="H45" s="57"/>
      <c r="I45" s="57"/>
      <c r="J45" s="57"/>
      <c r="K45" s="56"/>
      <c r="L45" s="56"/>
      <c r="M45" s="71"/>
      <c r="O45" s="52"/>
      <c r="P45" s="52"/>
      <c r="Q45" s="52"/>
      <c r="S45" s="52"/>
      <c r="T45" s="52"/>
    </row>
    <row r="46" spans="1:20" ht="15.75" thickBot="1">
      <c r="A46" s="3"/>
      <c r="B46" s="140"/>
      <c r="C46" s="130"/>
      <c r="D46" s="130"/>
      <c r="E46" s="131" t="s">
        <v>205</v>
      </c>
      <c r="F46" s="157"/>
      <c r="G46" s="124">
        <f>SUM(G40:G45)</f>
        <v>0</v>
      </c>
      <c r="H46" s="124">
        <f>SUM(H40:H45)</f>
        <v>0</v>
      </c>
      <c r="I46" s="124">
        <f>SUM(I40:I45)</f>
        <v>0</v>
      </c>
      <c r="J46" s="124">
        <f>SUM(J40:J45)</f>
        <v>0</v>
      </c>
      <c r="K46" s="56"/>
      <c r="L46" s="56"/>
      <c r="M46" s="71"/>
      <c r="O46" s="52"/>
      <c r="P46" s="52"/>
      <c r="Q46" s="52"/>
      <c r="S46" s="52"/>
      <c r="T46" s="52"/>
    </row>
    <row r="47" spans="1:20" ht="15">
      <c r="A47" s="3"/>
      <c r="B47" s="140"/>
      <c r="C47" s="130"/>
      <c r="D47" s="130"/>
      <c r="E47" s="131"/>
      <c r="F47" s="157"/>
      <c r="G47" s="119"/>
      <c r="H47" s="119"/>
      <c r="I47" s="119"/>
      <c r="J47" s="119"/>
      <c r="K47" s="56"/>
      <c r="L47" s="56"/>
      <c r="M47" s="71"/>
      <c r="O47" s="52"/>
      <c r="P47" s="52"/>
      <c r="Q47" s="52"/>
      <c r="S47" s="52"/>
      <c r="T47" s="52"/>
    </row>
    <row r="48" spans="1:20" ht="15">
      <c r="A48" s="3"/>
      <c r="B48" s="140"/>
      <c r="C48" s="130"/>
      <c r="D48" s="130"/>
      <c r="E48" s="131" t="s">
        <v>106</v>
      </c>
      <c r="F48" s="157"/>
      <c r="G48" s="125">
        <f>SUM(H46:J46)</f>
        <v>0</v>
      </c>
      <c r="H48" s="119"/>
      <c r="I48" s="119"/>
      <c r="J48" s="119"/>
      <c r="K48" s="56"/>
      <c r="L48" s="56"/>
      <c r="M48" s="71"/>
      <c r="O48" s="52"/>
      <c r="P48" s="52"/>
      <c r="Q48" s="52"/>
      <c r="S48" s="52"/>
      <c r="T48" s="52"/>
    </row>
    <row r="49" spans="1:13" ht="15.75">
      <c r="A49" s="3"/>
      <c r="B49" s="140"/>
      <c r="C49" s="88" t="s">
        <v>6</v>
      </c>
      <c r="D49" s="130"/>
      <c r="E49" s="130"/>
      <c r="F49" s="188"/>
      <c r="G49" s="56"/>
      <c r="H49" s="56"/>
      <c r="I49" s="56"/>
      <c r="J49" s="56"/>
      <c r="K49" s="56"/>
      <c r="L49" s="56"/>
      <c r="M49" s="65"/>
    </row>
    <row r="50" spans="1:13" ht="13.5" customHeight="1">
      <c r="A50" s="3"/>
      <c r="B50" s="140"/>
      <c r="C50" s="130"/>
      <c r="D50" s="130" t="s">
        <v>23</v>
      </c>
      <c r="F50" s="188"/>
      <c r="G50" s="57"/>
      <c r="H50" s="57"/>
      <c r="I50" s="57"/>
      <c r="J50" s="57"/>
      <c r="K50" s="56"/>
      <c r="L50" s="56"/>
      <c r="M50" s="83"/>
    </row>
    <row r="51" spans="1:13" ht="15">
      <c r="A51" s="3"/>
      <c r="B51" s="140"/>
      <c r="C51" s="130"/>
      <c r="D51" s="130" t="s">
        <v>24</v>
      </c>
      <c r="F51" s="188"/>
      <c r="G51" s="57"/>
      <c r="H51" s="57"/>
      <c r="I51" s="57"/>
      <c r="J51" s="57"/>
      <c r="K51" s="56"/>
      <c r="L51" s="56"/>
      <c r="M51" s="58"/>
    </row>
    <row r="52" spans="1:13" ht="15">
      <c r="A52" s="3"/>
      <c r="B52" s="140"/>
      <c r="C52" s="143"/>
      <c r="D52" s="130" t="s">
        <v>38</v>
      </c>
      <c r="F52" s="188"/>
      <c r="G52" s="57"/>
      <c r="H52" s="57"/>
      <c r="I52" s="57"/>
      <c r="J52" s="57"/>
      <c r="K52" s="56"/>
      <c r="L52" s="56"/>
      <c r="M52" s="83"/>
    </row>
    <row r="53" spans="1:13" ht="15">
      <c r="A53" s="3"/>
      <c r="B53" s="140"/>
      <c r="C53" s="143"/>
      <c r="D53" s="130" t="s">
        <v>108</v>
      </c>
      <c r="F53" s="188"/>
      <c r="G53" s="64"/>
      <c r="H53" s="64"/>
      <c r="I53" s="64"/>
      <c r="J53" s="64"/>
      <c r="K53" s="56"/>
      <c r="L53" s="56"/>
      <c r="M53" s="83"/>
    </row>
    <row r="54" spans="1:13" ht="15">
      <c r="A54" s="3"/>
      <c r="B54" s="140"/>
      <c r="C54" s="143"/>
      <c r="D54" s="130"/>
      <c r="E54" s="144" t="s">
        <v>109</v>
      </c>
      <c r="F54" s="188"/>
      <c r="G54" s="57"/>
      <c r="H54" s="57"/>
      <c r="I54" s="57"/>
      <c r="J54" s="57"/>
      <c r="K54" s="56"/>
      <c r="L54" s="56"/>
      <c r="M54" s="71"/>
    </row>
    <row r="55" spans="1:13" ht="15">
      <c r="A55" s="3"/>
      <c r="B55" s="140"/>
      <c r="C55" s="143"/>
      <c r="D55" s="130"/>
      <c r="E55" s="144" t="s">
        <v>101</v>
      </c>
      <c r="F55" s="188"/>
      <c r="G55" s="57"/>
      <c r="H55" s="57"/>
      <c r="I55" s="57"/>
      <c r="J55" s="57"/>
      <c r="K55" s="56"/>
      <c r="L55" s="56"/>
      <c r="M55" s="71"/>
    </row>
    <row r="56" spans="1:13" ht="15">
      <c r="A56" s="3"/>
      <c r="B56" s="140"/>
      <c r="C56" s="143"/>
      <c r="D56" s="130"/>
      <c r="E56" s="144" t="s">
        <v>102</v>
      </c>
      <c r="F56" s="188"/>
      <c r="G56" s="57"/>
      <c r="H56" s="57"/>
      <c r="I56" s="57"/>
      <c r="J56" s="57"/>
      <c r="K56" s="56"/>
      <c r="L56" s="56"/>
      <c r="M56" s="71"/>
    </row>
    <row r="57" spans="1:13" ht="15">
      <c r="A57" s="3"/>
      <c r="B57" s="140"/>
      <c r="C57" s="143"/>
      <c r="D57" s="130"/>
      <c r="E57" s="144" t="s">
        <v>110</v>
      </c>
      <c r="F57" s="188"/>
      <c r="G57" s="57"/>
      <c r="H57" s="57"/>
      <c r="I57" s="57"/>
      <c r="J57" s="57"/>
      <c r="K57" s="56"/>
      <c r="L57" s="56"/>
      <c r="M57" s="71"/>
    </row>
    <row r="58" spans="1:13" ht="15">
      <c r="A58" s="3"/>
      <c r="B58" s="140"/>
      <c r="C58" s="143"/>
      <c r="D58" s="130"/>
      <c r="E58" s="144" t="s">
        <v>111</v>
      </c>
      <c r="F58" s="188"/>
      <c r="G58" s="57"/>
      <c r="H58" s="57"/>
      <c r="I58" s="57"/>
      <c r="J58" s="57"/>
      <c r="K58" s="56"/>
      <c r="L58" s="56"/>
      <c r="M58" s="71"/>
    </row>
    <row r="59" spans="1:13" ht="15">
      <c r="A59" s="3"/>
      <c r="B59" s="140"/>
      <c r="C59" s="143"/>
      <c r="D59" s="130"/>
      <c r="E59" s="144" t="s">
        <v>112</v>
      </c>
      <c r="F59" s="188"/>
      <c r="G59" s="57"/>
      <c r="H59" s="57"/>
      <c r="I59" s="57"/>
      <c r="J59" s="57"/>
      <c r="K59" s="56"/>
      <c r="L59" s="56"/>
      <c r="M59" s="71"/>
    </row>
    <row r="60" spans="1:13" ht="15">
      <c r="A60" s="3"/>
      <c r="B60" s="140"/>
      <c r="C60" s="143"/>
      <c r="D60" s="130" t="s">
        <v>176</v>
      </c>
      <c r="F60" s="188"/>
      <c r="G60" s="57"/>
      <c r="H60" s="57"/>
      <c r="I60" s="57"/>
      <c r="J60" s="57"/>
      <c r="K60" s="56"/>
      <c r="L60" s="56"/>
      <c r="M60" s="58"/>
    </row>
    <row r="61" spans="1:13" ht="15">
      <c r="A61" s="3"/>
      <c r="B61" s="140"/>
      <c r="C61" s="143"/>
      <c r="D61" s="143"/>
      <c r="E61" s="131" t="s">
        <v>120</v>
      </c>
      <c r="F61" s="188"/>
      <c r="G61" s="68">
        <f>SUM(G50:G60)</f>
        <v>0</v>
      </c>
      <c r="H61" s="68">
        <f>SUM(H50:H60)</f>
        <v>0</v>
      </c>
      <c r="I61" s="68">
        <f>SUM(I50:I60)</f>
        <v>0</v>
      </c>
      <c r="J61" s="68">
        <f>SUM(J50:J60)</f>
        <v>0</v>
      </c>
      <c r="K61" s="56"/>
      <c r="L61" s="56"/>
      <c r="M61" s="58"/>
    </row>
    <row r="62" spans="1:13" s="94" customFormat="1" ht="15">
      <c r="A62" s="93"/>
      <c r="B62" s="138"/>
      <c r="C62" s="145"/>
      <c r="D62" s="128"/>
      <c r="E62" s="128"/>
      <c r="F62" s="191"/>
      <c r="G62" s="64"/>
      <c r="H62" s="64"/>
      <c r="I62" s="64"/>
      <c r="J62" s="64"/>
      <c r="K62" s="64"/>
      <c r="L62" s="64"/>
      <c r="M62" s="65"/>
    </row>
    <row r="63" spans="1:13" ht="15.75">
      <c r="A63" s="3"/>
      <c r="B63" s="140"/>
      <c r="C63" s="90" t="s">
        <v>7</v>
      </c>
      <c r="D63" s="128"/>
      <c r="E63" s="128"/>
      <c r="F63" s="191"/>
      <c r="G63" s="64"/>
      <c r="H63" s="64"/>
      <c r="I63" s="64"/>
      <c r="J63" s="64"/>
      <c r="K63" s="64"/>
      <c r="L63" s="64"/>
      <c r="M63" s="161"/>
    </row>
    <row r="64" spans="1:13" ht="15">
      <c r="A64" s="3"/>
      <c r="B64" s="140"/>
      <c r="C64" s="128"/>
      <c r="D64" s="128" t="s">
        <v>31</v>
      </c>
      <c r="E64" s="146"/>
      <c r="F64" s="192"/>
      <c r="G64" s="57"/>
      <c r="H64" s="106"/>
      <c r="I64" s="106"/>
      <c r="J64" s="106"/>
      <c r="K64" s="64"/>
      <c r="L64" s="64"/>
      <c r="M64" s="58"/>
    </row>
    <row r="65" spans="1:13" ht="15">
      <c r="A65" s="3"/>
      <c r="B65" s="140"/>
      <c r="C65" s="128"/>
      <c r="D65" s="128" t="s">
        <v>29</v>
      </c>
      <c r="E65" s="146"/>
      <c r="F65" s="192"/>
      <c r="G65" s="57"/>
      <c r="H65" s="57"/>
      <c r="I65" s="57"/>
      <c r="J65" s="57"/>
      <c r="K65" s="64"/>
      <c r="L65" s="64"/>
      <c r="M65" s="58"/>
    </row>
    <row r="66" spans="1:13" ht="15">
      <c r="A66" s="3"/>
      <c r="B66" s="140"/>
      <c r="C66" s="128"/>
      <c r="D66" s="128" t="s">
        <v>30</v>
      </c>
      <c r="E66" s="146"/>
      <c r="F66" s="192"/>
      <c r="G66" s="57"/>
      <c r="H66" s="57"/>
      <c r="I66" s="57"/>
      <c r="J66" s="57"/>
      <c r="K66" s="64"/>
      <c r="L66" s="64"/>
      <c r="M66" s="58"/>
    </row>
    <row r="67" spans="1:13" ht="15.75" thickBot="1">
      <c r="A67" s="3"/>
      <c r="B67" s="140"/>
      <c r="C67" s="128"/>
      <c r="D67" s="128"/>
      <c r="E67" s="147" t="s">
        <v>133</v>
      </c>
      <c r="F67" s="191"/>
      <c r="G67" s="67">
        <f>SUM(G64:G66)</f>
        <v>0</v>
      </c>
      <c r="H67" s="67">
        <f>SUM(H64:H66)</f>
        <v>0</v>
      </c>
      <c r="I67" s="67">
        <f>SUM(I64:I66)</f>
        <v>0</v>
      </c>
      <c r="J67" s="67">
        <f>SUM(J64:J66)</f>
        <v>0</v>
      </c>
      <c r="K67" s="64"/>
      <c r="L67" s="64"/>
      <c r="M67" s="58"/>
    </row>
    <row r="68" spans="1:13" ht="15">
      <c r="A68" s="3"/>
      <c r="B68" s="140"/>
      <c r="C68" s="128"/>
      <c r="D68" s="128"/>
      <c r="E68" s="128"/>
      <c r="F68" s="191"/>
      <c r="G68" s="64"/>
      <c r="H68" s="64"/>
      <c r="I68" s="64"/>
      <c r="J68" s="64"/>
      <c r="K68" s="64"/>
      <c r="L68" s="64"/>
      <c r="M68" s="65"/>
    </row>
    <row r="69" spans="1:13" ht="15">
      <c r="A69" s="3"/>
      <c r="B69" s="140"/>
      <c r="C69" s="128"/>
      <c r="D69" s="128" t="s">
        <v>48</v>
      </c>
      <c r="E69" s="146"/>
      <c r="F69" s="192"/>
      <c r="G69" s="57"/>
      <c r="H69" s="57"/>
      <c r="I69" s="57"/>
      <c r="J69" s="57"/>
      <c r="K69" s="64"/>
      <c r="L69" s="64"/>
      <c r="M69" s="58"/>
    </row>
    <row r="70" spans="1:13" ht="15">
      <c r="A70" s="3"/>
      <c r="B70" s="140"/>
      <c r="C70" s="128"/>
      <c r="D70" s="128" t="s">
        <v>134</v>
      </c>
      <c r="E70" s="146"/>
      <c r="F70" s="192"/>
      <c r="G70" s="81"/>
      <c r="H70" s="81"/>
      <c r="I70" s="81"/>
      <c r="J70" s="81"/>
      <c r="K70" s="64"/>
      <c r="L70" s="64"/>
      <c r="M70" s="58"/>
    </row>
    <row r="71" spans="1:13" ht="15">
      <c r="A71" s="3"/>
      <c r="B71" s="140"/>
      <c r="C71" s="128"/>
      <c r="D71" s="128" t="s">
        <v>206</v>
      </c>
      <c r="E71" s="146"/>
      <c r="F71" s="192"/>
      <c r="G71" s="81"/>
      <c r="H71" s="81"/>
      <c r="I71" s="81"/>
      <c r="J71" s="81"/>
      <c r="K71" s="64"/>
      <c r="L71" s="64"/>
      <c r="M71" s="113"/>
    </row>
    <row r="72" spans="1:13" ht="15.75" thickBot="1">
      <c r="A72" s="3"/>
      <c r="B72" s="140"/>
      <c r="C72" s="128"/>
      <c r="D72" s="128"/>
      <c r="E72" s="147" t="s">
        <v>123</v>
      </c>
      <c r="F72" s="191"/>
      <c r="G72" s="67">
        <f>SUM(G69:G71)</f>
        <v>0</v>
      </c>
      <c r="H72" s="67">
        <f>SUM(H69:H71)</f>
        <v>0</v>
      </c>
      <c r="I72" s="67">
        <f>SUM(I69:I71)</f>
        <v>0</v>
      </c>
      <c r="J72" s="67">
        <f>SUM(J69:J71)</f>
        <v>0</v>
      </c>
      <c r="K72" s="64"/>
      <c r="L72" s="64"/>
      <c r="M72" s="162"/>
    </row>
    <row r="73" spans="1:13" ht="15">
      <c r="A73" s="3"/>
      <c r="B73" s="140"/>
      <c r="C73" s="128"/>
      <c r="D73" s="128"/>
      <c r="E73" s="128"/>
      <c r="F73" s="191"/>
      <c r="G73" s="64"/>
      <c r="H73" s="64"/>
      <c r="I73" s="64"/>
      <c r="J73" s="64"/>
      <c r="K73" s="64"/>
      <c r="L73" s="64"/>
      <c r="M73" s="65"/>
    </row>
    <row r="74" spans="1:13" ht="15">
      <c r="A74" s="3"/>
      <c r="B74" s="140"/>
      <c r="C74" s="128"/>
      <c r="D74" s="128" t="s">
        <v>124</v>
      </c>
      <c r="E74" s="146"/>
      <c r="F74" s="193"/>
      <c r="G74" s="64">
        <f>G61</f>
        <v>0</v>
      </c>
      <c r="H74" s="64">
        <f>G61+H61</f>
        <v>0</v>
      </c>
      <c r="I74" s="64">
        <f>G61+H61+I61</f>
        <v>0</v>
      </c>
      <c r="J74" s="64">
        <f>G61+H61+I61+J61</f>
        <v>0</v>
      </c>
      <c r="K74" s="64"/>
      <c r="L74" s="64"/>
      <c r="M74" s="71"/>
    </row>
    <row r="75" spans="1:13" s="94" customFormat="1" ht="15">
      <c r="A75" s="93"/>
      <c r="B75" s="138"/>
      <c r="C75" s="128"/>
      <c r="D75" s="128" t="s">
        <v>80</v>
      </c>
      <c r="E75" s="146"/>
      <c r="F75" s="193"/>
      <c r="G75" s="57"/>
      <c r="H75" s="57">
        <f>G48</f>
        <v>0</v>
      </c>
      <c r="I75" s="57">
        <f>H75</f>
        <v>0</v>
      </c>
      <c r="J75" s="57">
        <f>I75</f>
        <v>0</v>
      </c>
      <c r="K75" s="64"/>
      <c r="L75" s="64"/>
      <c r="M75" s="103"/>
    </row>
    <row r="76" spans="1:13" s="94" customFormat="1" ht="15">
      <c r="A76" s="93"/>
      <c r="B76" s="138"/>
      <c r="C76" s="128"/>
      <c r="D76" s="148" t="s">
        <v>81</v>
      </c>
      <c r="E76" s="149"/>
      <c r="F76" s="193"/>
      <c r="G76" s="120"/>
      <c r="H76" s="120"/>
      <c r="I76" s="120"/>
      <c r="J76" s="120"/>
      <c r="K76" s="64"/>
      <c r="L76" s="64"/>
      <c r="M76" s="103"/>
    </row>
    <row r="77" spans="1:13" s="94" customFormat="1" ht="15.75" thickBot="1">
      <c r="A77" s="93"/>
      <c r="B77" s="138"/>
      <c r="C77" s="128"/>
      <c r="D77" s="128"/>
      <c r="E77" s="147" t="s">
        <v>82</v>
      </c>
      <c r="F77" s="193"/>
      <c r="G77" s="67">
        <f>SUM(G74:G76)</f>
        <v>0</v>
      </c>
      <c r="H77" s="67">
        <f>SUM(H74:H76)</f>
        <v>0</v>
      </c>
      <c r="I77" s="67">
        <f>SUM(I74:I76)</f>
        <v>0</v>
      </c>
      <c r="J77" s="67">
        <f>SUM(J74:J76)</f>
        <v>0</v>
      </c>
      <c r="K77" s="64"/>
      <c r="L77" s="64"/>
      <c r="M77" s="103"/>
    </row>
    <row r="78" spans="1:13" s="94" customFormat="1" ht="15">
      <c r="A78" s="93"/>
      <c r="B78" s="138"/>
      <c r="C78" s="128"/>
      <c r="D78" s="128"/>
      <c r="E78" s="146"/>
      <c r="F78" s="193"/>
      <c r="G78" s="64"/>
      <c r="H78" s="64"/>
      <c r="I78" s="64"/>
      <c r="J78" s="64"/>
      <c r="K78" s="64"/>
      <c r="L78" s="64"/>
      <c r="M78" s="103"/>
    </row>
    <row r="79" spans="1:13" ht="15.75" thickBot="1">
      <c r="A79" s="3"/>
      <c r="B79" s="140"/>
      <c r="C79" s="128"/>
      <c r="D79" s="128" t="s">
        <v>207</v>
      </c>
      <c r="E79" s="146"/>
      <c r="F79" s="194"/>
      <c r="G79" s="121"/>
      <c r="H79" s="121"/>
      <c r="I79" s="121"/>
      <c r="J79" s="121"/>
      <c r="K79" s="64"/>
      <c r="L79" s="64"/>
      <c r="M79" s="71"/>
    </row>
    <row r="80" spans="1:13" ht="15.75" thickTop="1">
      <c r="A80" s="3"/>
      <c r="B80" s="140"/>
      <c r="C80" s="128"/>
      <c r="D80" s="128"/>
      <c r="E80" s="128"/>
      <c r="F80" s="191"/>
      <c r="G80" s="64"/>
      <c r="H80" s="64"/>
      <c r="I80" s="64"/>
      <c r="J80" s="64"/>
      <c r="K80" s="64"/>
      <c r="L80" s="64"/>
      <c r="M80" s="65"/>
    </row>
    <row r="81" spans="1:13" ht="15.75">
      <c r="A81" s="3"/>
      <c r="B81" s="140"/>
      <c r="C81" s="90" t="s">
        <v>135</v>
      </c>
      <c r="D81" s="145"/>
      <c r="E81" s="150"/>
      <c r="F81" s="195"/>
      <c r="G81" s="64"/>
      <c r="H81" s="64"/>
      <c r="I81" s="64"/>
      <c r="J81" s="64"/>
      <c r="K81" s="64"/>
      <c r="L81" s="64"/>
      <c r="M81" s="65"/>
    </row>
    <row r="82" spans="1:13" ht="15">
      <c r="A82" s="3"/>
      <c r="B82" s="140"/>
      <c r="C82" s="128"/>
      <c r="D82" s="128" t="s">
        <v>224</v>
      </c>
      <c r="E82" s="151"/>
      <c r="F82" s="79"/>
      <c r="G82" s="57">
        <f>G31</f>
        <v>0</v>
      </c>
      <c r="H82" s="57">
        <f>H31</f>
        <v>0</v>
      </c>
      <c r="I82" s="57">
        <f>I31</f>
        <v>0</v>
      </c>
      <c r="J82" s="57">
        <f>J31</f>
        <v>0</v>
      </c>
      <c r="K82" s="64"/>
      <c r="L82" s="64"/>
      <c r="M82" s="58"/>
    </row>
    <row r="83" spans="1:13" ht="15">
      <c r="A83" s="3"/>
      <c r="B83" s="140"/>
      <c r="C83" s="128"/>
      <c r="D83" s="128" t="s">
        <v>26</v>
      </c>
      <c r="E83" s="151"/>
      <c r="F83" s="78"/>
      <c r="G83" s="57">
        <f>-G61</f>
        <v>0</v>
      </c>
      <c r="H83" s="57">
        <f>-H61</f>
        <v>0</v>
      </c>
      <c r="I83" s="57">
        <f>-I61</f>
        <v>0</v>
      </c>
      <c r="J83" s="57">
        <f>-J61</f>
        <v>0</v>
      </c>
      <c r="K83" s="64"/>
      <c r="L83" s="64"/>
      <c r="M83" s="71"/>
    </row>
    <row r="84" spans="1:13" ht="15">
      <c r="A84" s="3"/>
      <c r="B84" s="140"/>
      <c r="C84" s="128"/>
      <c r="D84" s="128" t="s">
        <v>19</v>
      </c>
      <c r="E84" s="151"/>
      <c r="F84" s="85"/>
      <c r="G84" s="108" t="s">
        <v>0</v>
      </c>
      <c r="H84" s="57">
        <f>-(SUM(H65:H66)-SUM(G65:G66))</f>
        <v>0</v>
      </c>
      <c r="I84" s="57">
        <f>-(SUM(I65:I66)-SUM(H65:H66))</f>
        <v>0</v>
      </c>
      <c r="J84" s="57">
        <f>-(SUM(J65:J66)-SUM(I65:I66))</f>
        <v>0</v>
      </c>
      <c r="K84" s="64"/>
      <c r="L84" s="64"/>
      <c r="M84" s="71"/>
    </row>
    <row r="85" spans="1:13" ht="15">
      <c r="A85" s="3"/>
      <c r="B85" s="140"/>
      <c r="C85" s="128"/>
      <c r="D85" s="128" t="s">
        <v>39</v>
      </c>
      <c r="E85" s="151"/>
      <c r="F85" s="122"/>
      <c r="G85" s="57">
        <f>G72</f>
        <v>0</v>
      </c>
      <c r="H85" s="57">
        <f>H72-G72</f>
        <v>0</v>
      </c>
      <c r="I85" s="57">
        <f>I72-H72</f>
        <v>0</v>
      </c>
      <c r="J85" s="57">
        <f>J72-I72</f>
        <v>0</v>
      </c>
      <c r="K85" s="64"/>
      <c r="L85" s="64"/>
      <c r="M85" s="71"/>
    </row>
    <row r="86" spans="1:13" ht="15">
      <c r="A86" s="3"/>
      <c r="B86" s="140"/>
      <c r="C86" s="128"/>
      <c r="D86" s="129" t="s">
        <v>5</v>
      </c>
      <c r="E86" s="152"/>
      <c r="F86" s="122"/>
      <c r="G86" s="105" t="s">
        <v>0</v>
      </c>
      <c r="H86" s="23">
        <f>H70+H79-G79-G70</f>
        <v>0</v>
      </c>
      <c r="I86" s="123">
        <f>I70+I79-H79-H70</f>
        <v>0</v>
      </c>
      <c r="J86" s="123">
        <f>J70+J79-I79-I70</f>
        <v>0</v>
      </c>
      <c r="K86" s="64"/>
      <c r="L86" s="64"/>
      <c r="M86" s="71"/>
    </row>
    <row r="87" spans="1:13" ht="15">
      <c r="A87" s="3"/>
      <c r="B87" s="140"/>
      <c r="C87" s="128"/>
      <c r="D87" s="129" t="s">
        <v>20</v>
      </c>
      <c r="E87" s="152"/>
      <c r="F87" s="85"/>
      <c r="G87" s="57"/>
      <c r="H87" s="57"/>
      <c r="I87" s="57"/>
      <c r="J87" s="57"/>
      <c r="K87" s="64"/>
      <c r="L87" s="64"/>
      <c r="M87" s="71"/>
    </row>
    <row r="88" spans="1:13" ht="15.75" thickBot="1">
      <c r="A88" s="3"/>
      <c r="B88" s="140"/>
      <c r="C88" s="128"/>
      <c r="D88" s="128"/>
      <c r="E88" s="153" t="s">
        <v>131</v>
      </c>
      <c r="F88" s="196"/>
      <c r="G88" s="70">
        <f>SUM(G82:G87)</f>
        <v>0</v>
      </c>
      <c r="H88" s="70">
        <f>SUM(H82:H87)</f>
        <v>0</v>
      </c>
      <c r="I88" s="70">
        <f>SUM(I82:I87)</f>
        <v>0</v>
      </c>
      <c r="J88" s="70">
        <f>SUM(J82:J87)</f>
        <v>0</v>
      </c>
      <c r="K88" s="64"/>
      <c r="L88" s="64"/>
      <c r="M88" s="58"/>
    </row>
    <row r="89" spans="1:13" ht="15.75" thickTop="1">
      <c r="A89" s="3"/>
      <c r="B89" s="140"/>
      <c r="C89" s="128"/>
      <c r="D89" s="128"/>
      <c r="E89" s="151"/>
      <c r="F89" s="196"/>
      <c r="G89" s="69"/>
      <c r="H89" s="69"/>
      <c r="I89" s="69"/>
      <c r="J89" s="69"/>
      <c r="K89" s="64"/>
      <c r="L89" s="64"/>
      <c r="M89" s="65"/>
    </row>
    <row r="90" spans="1:13" ht="15.75">
      <c r="A90" s="3"/>
      <c r="B90" s="140"/>
      <c r="C90" s="90" t="s">
        <v>70</v>
      </c>
      <c r="D90" s="128"/>
      <c r="E90" s="151"/>
      <c r="F90" s="196"/>
      <c r="G90" s="69"/>
      <c r="H90" s="69"/>
      <c r="I90" s="69"/>
      <c r="J90" s="69"/>
      <c r="K90" s="64"/>
      <c r="L90" s="64"/>
      <c r="M90" s="65"/>
    </row>
    <row r="91" spans="1:13" ht="15">
      <c r="A91" s="3"/>
      <c r="B91" s="140"/>
      <c r="C91" s="128"/>
      <c r="D91" s="128" t="s">
        <v>41</v>
      </c>
      <c r="E91" s="128"/>
      <c r="F91" s="191"/>
      <c r="G91" s="69"/>
      <c r="H91" s="69"/>
      <c r="I91" s="69"/>
      <c r="J91" s="69"/>
      <c r="K91" s="64"/>
      <c r="L91" s="64"/>
      <c r="M91" s="65"/>
    </row>
    <row r="92" spans="1:13" ht="15">
      <c r="A92" s="3"/>
      <c r="B92" s="140"/>
      <c r="C92" s="128"/>
      <c r="D92" s="147"/>
      <c r="E92" s="128" t="s">
        <v>61</v>
      </c>
      <c r="F92" s="191"/>
      <c r="G92" s="57"/>
      <c r="H92" s="69"/>
      <c r="I92" s="69"/>
      <c r="J92" s="69"/>
      <c r="K92" s="64"/>
      <c r="L92" s="64"/>
      <c r="M92" s="71"/>
    </row>
    <row r="93" spans="1:13" ht="30">
      <c r="A93" s="3"/>
      <c r="B93" s="140"/>
      <c r="C93" s="128"/>
      <c r="D93" s="147"/>
      <c r="E93" s="154" t="s">
        <v>69</v>
      </c>
      <c r="F93" s="197"/>
      <c r="G93" s="57"/>
      <c r="H93" s="64"/>
      <c r="I93" s="64"/>
      <c r="J93" s="64"/>
      <c r="K93" s="64"/>
      <c r="L93" s="64"/>
      <c r="M93" s="58"/>
    </row>
    <row r="94" spans="1:13" ht="15">
      <c r="A94" s="3"/>
      <c r="B94" s="140"/>
      <c r="C94" s="128"/>
      <c r="D94" s="128" t="s">
        <v>42</v>
      </c>
      <c r="E94" s="128"/>
      <c r="F94" s="191"/>
      <c r="G94" s="57" t="s">
        <v>12</v>
      </c>
      <c r="H94" s="64"/>
      <c r="I94" s="64"/>
      <c r="J94" s="64"/>
      <c r="K94" s="64"/>
      <c r="L94" s="64"/>
      <c r="M94" s="58"/>
    </row>
    <row r="95" spans="1:13" ht="15">
      <c r="A95" s="3"/>
      <c r="B95" s="140"/>
      <c r="C95" s="128"/>
      <c r="D95" s="147"/>
      <c r="E95" s="128" t="s">
        <v>61</v>
      </c>
      <c r="F95" s="191"/>
      <c r="G95" s="57"/>
      <c r="H95" s="64"/>
      <c r="I95" s="64"/>
      <c r="J95" s="64"/>
      <c r="K95" s="64"/>
      <c r="L95" s="64"/>
      <c r="M95" s="71"/>
    </row>
    <row r="96" spans="1:13" ht="30">
      <c r="A96" s="3"/>
      <c r="B96" s="140"/>
      <c r="C96" s="128"/>
      <c r="D96" s="147"/>
      <c r="E96" s="154" t="s">
        <v>69</v>
      </c>
      <c r="F96" s="197"/>
      <c r="G96" s="66"/>
      <c r="H96" s="64"/>
      <c r="I96" s="64"/>
      <c r="J96" s="64"/>
      <c r="K96" s="64"/>
      <c r="L96" s="64"/>
      <c r="M96" s="58"/>
    </row>
    <row r="97" spans="1:13" ht="15.75" thickBot="1">
      <c r="A97" s="3"/>
      <c r="B97" s="140"/>
      <c r="C97" s="128"/>
      <c r="D97" s="128"/>
      <c r="E97" s="147" t="s">
        <v>43</v>
      </c>
      <c r="F97" s="191"/>
      <c r="G97" s="82">
        <f>G92+G93+G95+G96</f>
        <v>0</v>
      </c>
      <c r="H97" s="64"/>
      <c r="I97" s="64"/>
      <c r="J97" s="64"/>
      <c r="K97" s="64"/>
      <c r="L97" s="64"/>
      <c r="M97" s="163"/>
    </row>
    <row r="98" spans="1:13" ht="15.75" thickTop="1">
      <c r="A98" s="3"/>
      <c r="B98" s="140"/>
      <c r="C98" s="143"/>
      <c r="D98" s="130"/>
      <c r="E98" s="130"/>
      <c r="F98" s="73"/>
      <c r="G98" s="56"/>
      <c r="H98" s="56"/>
      <c r="I98" s="56"/>
      <c r="J98" s="56"/>
      <c r="K98" s="56"/>
      <c r="L98" s="56"/>
      <c r="M98" s="65"/>
    </row>
    <row r="99" spans="1:13" ht="15">
      <c r="A99" s="3"/>
      <c r="B99" s="140"/>
      <c r="C99" s="141"/>
      <c r="D99" s="141"/>
      <c r="E99" s="141"/>
      <c r="F99" s="74"/>
      <c r="G99" s="2"/>
      <c r="H99" s="2"/>
      <c r="I99" s="2"/>
      <c r="J99" s="2"/>
      <c r="K99" s="2"/>
      <c r="L99" s="2"/>
      <c r="M99" s="164"/>
    </row>
    <row r="100" spans="1:13" ht="16.5" thickBot="1">
      <c r="A100" s="3"/>
      <c r="B100" s="140"/>
      <c r="C100" s="235" t="s">
        <v>9</v>
      </c>
      <c r="D100" s="235"/>
      <c r="E100" s="235"/>
      <c r="F100" s="235"/>
      <c r="G100" s="235"/>
      <c r="H100" s="235"/>
      <c r="I100" s="235"/>
      <c r="J100" s="235"/>
      <c r="K100" s="235"/>
      <c r="L100" s="235"/>
      <c r="M100" s="259"/>
    </row>
    <row r="101" spans="1:13" ht="15.75">
      <c r="A101" s="3"/>
      <c r="B101" s="140"/>
      <c r="C101" s="260"/>
      <c r="D101" s="261"/>
      <c r="E101" s="261"/>
      <c r="F101" s="261"/>
      <c r="G101" s="261"/>
      <c r="H101" s="261"/>
      <c r="I101" s="261"/>
      <c r="J101" s="261"/>
      <c r="K101" s="261"/>
      <c r="L101" s="261"/>
      <c r="M101" s="262"/>
    </row>
    <row r="102" spans="1:13" ht="15">
      <c r="A102" s="3"/>
      <c r="B102" s="140"/>
      <c r="C102" s="141"/>
      <c r="D102" s="141"/>
      <c r="E102" s="141"/>
      <c r="F102" s="74"/>
      <c r="G102" s="2"/>
      <c r="H102" s="2"/>
      <c r="I102" s="2"/>
      <c r="J102" s="2"/>
      <c r="K102" s="2"/>
      <c r="L102" s="2"/>
      <c r="M102" s="164"/>
    </row>
    <row r="103" spans="1:13" ht="16.5" thickBot="1">
      <c r="A103" s="3"/>
      <c r="B103" s="140"/>
      <c r="C103" s="235" t="s">
        <v>10</v>
      </c>
      <c r="D103" s="235"/>
      <c r="E103" s="235"/>
      <c r="F103" s="235"/>
      <c r="G103" s="235"/>
      <c r="H103" s="235"/>
      <c r="I103" s="235"/>
      <c r="J103" s="235"/>
      <c r="K103" s="235"/>
      <c r="L103" s="235"/>
      <c r="M103" s="259"/>
    </row>
    <row r="104" spans="1:13" ht="15.75">
      <c r="A104" s="3"/>
      <c r="B104" s="140"/>
      <c r="C104" s="260"/>
      <c r="D104" s="261"/>
      <c r="E104" s="261"/>
      <c r="F104" s="261"/>
      <c r="G104" s="261"/>
      <c r="H104" s="261"/>
      <c r="I104" s="261"/>
      <c r="J104" s="261"/>
      <c r="K104" s="261"/>
      <c r="L104" s="261"/>
      <c r="M104" s="262"/>
    </row>
    <row r="105" spans="1:13" ht="15">
      <c r="A105" s="3"/>
      <c r="B105" s="140"/>
      <c r="C105" s="141"/>
      <c r="D105" s="141"/>
      <c r="E105" s="141"/>
      <c r="F105" s="74"/>
      <c r="G105" s="2"/>
      <c r="H105" s="2"/>
      <c r="I105" s="2"/>
      <c r="J105" s="2"/>
      <c r="K105" s="2"/>
      <c r="L105" s="2"/>
      <c r="M105" s="164"/>
    </row>
    <row r="106" spans="1:13" ht="16.5" thickBot="1">
      <c r="A106" s="3"/>
      <c r="B106" s="140"/>
      <c r="C106" s="235" t="s">
        <v>11</v>
      </c>
      <c r="D106" s="235"/>
      <c r="E106" s="235"/>
      <c r="F106" s="235"/>
      <c r="G106" s="235"/>
      <c r="H106" s="235"/>
      <c r="I106" s="235"/>
      <c r="J106" s="235"/>
      <c r="K106" s="235"/>
      <c r="L106" s="235"/>
      <c r="M106" s="259"/>
    </row>
    <row r="107" spans="1:13" ht="15.75">
      <c r="A107" s="3"/>
      <c r="B107" s="140"/>
      <c r="C107" s="257"/>
      <c r="D107" s="257"/>
      <c r="E107" s="257"/>
      <c r="F107" s="257"/>
      <c r="G107" s="257"/>
      <c r="H107" s="257"/>
      <c r="I107" s="257"/>
      <c r="J107" s="257"/>
      <c r="K107" s="257"/>
      <c r="L107" s="257"/>
      <c r="M107" s="258"/>
    </row>
    <row r="108" spans="1:13" ht="15.75" thickBot="1">
      <c r="A108" s="3"/>
      <c r="B108" s="155"/>
      <c r="C108" s="156"/>
      <c r="D108" s="156"/>
      <c r="E108" s="156"/>
      <c r="F108" s="75"/>
      <c r="G108" s="7"/>
      <c r="H108" s="7"/>
      <c r="I108" s="7"/>
      <c r="J108" s="7"/>
      <c r="K108" s="7"/>
      <c r="L108" s="7"/>
      <c r="M108" s="165"/>
    </row>
  </sheetData>
  <sheetProtection/>
  <mergeCells count="8">
    <mergeCell ref="C107:M107"/>
    <mergeCell ref="C2:J2"/>
    <mergeCell ref="H3:J3"/>
    <mergeCell ref="C103:M103"/>
    <mergeCell ref="C106:M106"/>
    <mergeCell ref="C100:M100"/>
    <mergeCell ref="C101:M101"/>
    <mergeCell ref="C104:M104"/>
  </mergeCells>
  <printOptions gridLines="1" horizontalCentered="1"/>
  <pageMargins left="0.17" right="0.08" top="0.4" bottom="0.45" header="0.22" footer="0.3"/>
  <pageSetup fitToHeight="1" fitToWidth="1" horizontalDpi="600" verticalDpi="600" orientation="portrait"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2011-07-21T17:13:46Z</dcterms:created>
  <dcterms:modified xsi:type="dcterms:W3CDTF">2011-10-04T22:14:23Z</dcterms:modified>
  <cp:category/>
  <cp:version/>
  <cp:contentType/>
  <cp:contentStatus/>
</cp:coreProperties>
</file>